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9570" windowHeight="8235" tabRatio="652" activeTab="2"/>
  </bookViews>
  <sheets>
    <sheet name="прил 2" sheetId="1" r:id="rId1"/>
    <sheet name="прил 3" sheetId="2" r:id="rId2"/>
    <sheet name="прил 4" sheetId="3" r:id="rId3"/>
  </sheets>
  <definedNames>
    <definedName name="_xlnm.Print_Area" localSheetId="0">'прил 2'!$A$1:$F$27</definedName>
    <definedName name="_xlnm.Print_Area" localSheetId="1">'прил 3'!$A$1:$H$109</definedName>
    <definedName name="_xlnm.Print_Area" localSheetId="2">'прил 4'!$A$1:$G$109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/>
  <c r="D6"/>
  <c r="G109" i="3"/>
  <c r="F109"/>
  <c r="G107"/>
  <c r="G106" s="1"/>
  <c r="G105" s="1"/>
  <c r="G104" s="1"/>
  <c r="G103" s="1"/>
  <c r="F107"/>
  <c r="F106" s="1"/>
  <c r="F105" s="1"/>
  <c r="F104" s="1"/>
  <c r="F103" s="1"/>
  <c r="G101"/>
  <c r="F101"/>
  <c r="F100" s="1"/>
  <c r="F99" s="1"/>
  <c r="G100"/>
  <c r="G99" s="1"/>
  <c r="G93"/>
  <c r="G92" s="1"/>
  <c r="G91" s="1"/>
  <c r="G90" s="1"/>
  <c r="F93"/>
  <c r="F92" s="1"/>
  <c r="F91" s="1"/>
  <c r="F90" s="1"/>
  <c r="G87"/>
  <c r="F87"/>
  <c r="G85"/>
  <c r="F85"/>
  <c r="G83"/>
  <c r="F83"/>
  <c r="G81"/>
  <c r="F81"/>
  <c r="G80"/>
  <c r="G79" s="1"/>
  <c r="G78" s="1"/>
  <c r="F80"/>
  <c r="F79" s="1"/>
  <c r="F78" s="1"/>
  <c r="G76"/>
  <c r="G75" s="1"/>
  <c r="G74" s="1"/>
  <c r="G73" s="1"/>
  <c r="F76"/>
  <c r="F75" s="1"/>
  <c r="F74" s="1"/>
  <c r="F73" s="1"/>
  <c r="F72" s="1"/>
  <c r="G70"/>
  <c r="F70"/>
  <c r="F69" s="1"/>
  <c r="F68" s="1"/>
  <c r="F67" s="1"/>
  <c r="G69"/>
  <c r="G68" s="1"/>
  <c r="G67" s="1"/>
  <c r="G65"/>
  <c r="F65"/>
  <c r="G63"/>
  <c r="G62" s="1"/>
  <c r="G61" s="1"/>
  <c r="G60" s="1"/>
  <c r="F63"/>
  <c r="F62" s="1"/>
  <c r="F61" s="1"/>
  <c r="F60" s="1"/>
  <c r="G56"/>
  <c r="G55" s="1"/>
  <c r="G54" s="1"/>
  <c r="G53" s="1"/>
  <c r="G52" s="1"/>
  <c r="F56"/>
  <c r="F55"/>
  <c r="F54" s="1"/>
  <c r="F53" s="1"/>
  <c r="F52" s="1"/>
  <c r="G50"/>
  <c r="F50"/>
  <c r="F49" s="1"/>
  <c r="F48" s="1"/>
  <c r="G49"/>
  <c r="G48" s="1"/>
  <c r="G44"/>
  <c r="G43" s="1"/>
  <c r="G42" s="1"/>
  <c r="G41" s="1"/>
  <c r="F44"/>
  <c r="F43"/>
  <c r="F42" s="1"/>
  <c r="F41" s="1"/>
  <c r="G39"/>
  <c r="G38" s="1"/>
  <c r="G37" s="1"/>
  <c r="G36" s="1"/>
  <c r="F39"/>
  <c r="F38" s="1"/>
  <c r="F37" s="1"/>
  <c r="F36" s="1"/>
  <c r="G34"/>
  <c r="F34"/>
  <c r="G32"/>
  <c r="F32"/>
  <c r="G30"/>
  <c r="F30"/>
  <c r="G29"/>
  <c r="G28" s="1"/>
  <c r="G27" s="1"/>
  <c r="F29"/>
  <c r="F28" s="1"/>
  <c r="F27" s="1"/>
  <c r="G24"/>
  <c r="F24"/>
  <c r="G21"/>
  <c r="F21"/>
  <c r="G13"/>
  <c r="G12" s="1"/>
  <c r="G11" s="1"/>
  <c r="G10" s="1"/>
  <c r="F13"/>
  <c r="G8"/>
  <c r="F8"/>
  <c r="G109" i="2"/>
  <c r="G110"/>
  <c r="G107"/>
  <c r="G106"/>
  <c r="G105"/>
  <c r="G104"/>
  <c r="G103" s="1"/>
  <c r="G101"/>
  <c r="G100"/>
  <c r="G99"/>
  <c r="G93"/>
  <c r="G92"/>
  <c r="G91"/>
  <c r="G90"/>
  <c r="G89" s="1"/>
  <c r="G87"/>
  <c r="G85"/>
  <c r="G83"/>
  <c r="G81"/>
  <c r="G80"/>
  <c r="G79"/>
  <c r="G78"/>
  <c r="G76"/>
  <c r="G75"/>
  <c r="G74"/>
  <c r="G73"/>
  <c r="G72" s="1"/>
  <c r="G70"/>
  <c r="G69"/>
  <c r="G68"/>
  <c r="G67" s="1"/>
  <c r="G65"/>
  <c r="G63"/>
  <c r="G62"/>
  <c r="G61" s="1"/>
  <c r="G60" s="1"/>
  <c r="G56"/>
  <c r="G55"/>
  <c r="G54" s="1"/>
  <c r="G53" s="1"/>
  <c r="G52" s="1"/>
  <c r="G50"/>
  <c r="G49" s="1"/>
  <c r="G48" s="1"/>
  <c r="G44"/>
  <c r="G43"/>
  <c r="G42" s="1"/>
  <c r="G41" s="1"/>
  <c r="G39"/>
  <c r="G38"/>
  <c r="G37" s="1"/>
  <c r="G36" s="1"/>
  <c r="G34"/>
  <c r="G32"/>
  <c r="G30"/>
  <c r="G29"/>
  <c r="G28"/>
  <c r="G27"/>
  <c r="G24"/>
  <c r="G21"/>
  <c r="G13"/>
  <c r="G12"/>
  <c r="G11" s="1"/>
  <c r="G10" s="1"/>
  <c r="G9" s="1"/>
  <c r="G72" i="3" l="1"/>
  <c r="F12"/>
  <c r="F11" s="1"/>
  <c r="F10" s="1"/>
  <c r="F9" s="1"/>
  <c r="F89"/>
  <c r="F110" s="1"/>
  <c r="G9"/>
  <c r="G89"/>
  <c r="H109" i="2"/>
  <c r="H41"/>
  <c r="H44"/>
  <c r="H43" s="1"/>
  <c r="H42" s="1"/>
  <c r="A10" i="1"/>
  <c r="G8" i="2"/>
  <c r="H83"/>
  <c r="H85"/>
  <c r="H93"/>
  <c r="H92" s="1"/>
  <c r="H91" s="1"/>
  <c r="H90" s="1"/>
  <c r="H101"/>
  <c r="H100" s="1"/>
  <c r="H99" s="1"/>
  <c r="D24" i="1"/>
  <c r="H65" i="2"/>
  <c r="H63"/>
  <c r="H62" s="1"/>
  <c r="H61" s="1"/>
  <c r="H60" s="1"/>
  <c r="H34"/>
  <c r="H32"/>
  <c r="H30"/>
  <c r="H29"/>
  <c r="H28" s="1"/>
  <c r="H27" s="1"/>
  <c r="E10" i="1" s="1"/>
  <c r="D10"/>
  <c r="D25"/>
  <c r="D26"/>
  <c r="H107" i="2"/>
  <c r="H106" s="1"/>
  <c r="H105" s="1"/>
  <c r="H104" s="1"/>
  <c r="H103" s="1"/>
  <c r="H87"/>
  <c r="H80"/>
  <c r="H79" s="1"/>
  <c r="H78" s="1"/>
  <c r="H81"/>
  <c r="H76"/>
  <c r="H75" s="1"/>
  <c r="H74" s="1"/>
  <c r="H73" s="1"/>
  <c r="H70"/>
  <c r="H69" s="1"/>
  <c r="H68" s="1"/>
  <c r="H67" s="1"/>
  <c r="H56"/>
  <c r="H55" s="1"/>
  <c r="H54" s="1"/>
  <c r="H53" s="1"/>
  <c r="H52" s="1"/>
  <c r="H49"/>
  <c r="H48" s="1"/>
  <c r="H50"/>
  <c r="H39"/>
  <c r="H38" s="1"/>
  <c r="H37" s="1"/>
  <c r="H36" s="1"/>
  <c r="H24"/>
  <c r="H21"/>
  <c r="H13"/>
  <c r="G110" i="3" l="1"/>
  <c r="H89" i="2"/>
  <c r="E22" i="1" s="1"/>
  <c r="F10"/>
  <c r="H72" i="2"/>
  <c r="E19" i="1" s="1"/>
  <c r="H12" i="2"/>
  <c r="H11" s="1"/>
  <c r="H10" s="1"/>
  <c r="H9" s="1"/>
  <c r="E26" i="1"/>
  <c r="E25"/>
  <c r="E24"/>
  <c r="E23"/>
  <c r="E21"/>
  <c r="E20"/>
  <c r="E18"/>
  <c r="E17"/>
  <c r="E16"/>
  <c r="E15"/>
  <c r="E14"/>
  <c r="E13"/>
  <c r="E12"/>
  <c r="E11"/>
  <c r="D21"/>
  <c r="D20"/>
  <c r="D11"/>
  <c r="H8" i="2"/>
  <c r="D12" i="1" l="1"/>
  <c r="H110" i="2"/>
  <c r="E8" i="1"/>
  <c r="E28" s="1"/>
  <c r="E9"/>
  <c r="D22"/>
  <c r="F22" s="1"/>
  <c r="D23"/>
  <c r="F23" s="1"/>
  <c r="D17"/>
  <c r="F17" s="1"/>
  <c r="D18"/>
  <c r="F18" s="1"/>
  <c r="D15"/>
  <c r="D16"/>
  <c r="F16" s="1"/>
  <c r="D13"/>
  <c r="D14"/>
  <c r="F14" s="1"/>
  <c r="E27"/>
  <c r="D19"/>
  <c r="F19" s="1"/>
  <c r="F26"/>
  <c r="F25"/>
  <c r="F24"/>
  <c r="F21"/>
  <c r="F20"/>
  <c r="F12"/>
  <c r="F11"/>
  <c r="D8" l="1"/>
  <c r="D27" s="1"/>
  <c r="F13"/>
  <c r="D9"/>
  <c r="F9" s="1"/>
  <c r="F15"/>
  <c r="D28" l="1"/>
  <c r="F27"/>
  <c r="F8"/>
</calcChain>
</file>

<file path=xl/sharedStrings.xml><?xml version="1.0" encoding="utf-8"?>
<sst xmlns="http://schemas.openxmlformats.org/spreadsheetml/2006/main" count="726" uniqueCount="133">
  <si>
    <t>ПРИЛОЖЕНИЕ 4</t>
  </si>
  <si>
    <t>Наименование</t>
  </si>
  <si>
    <t>Рз</t>
  </si>
  <si>
    <t>Пр</t>
  </si>
  <si>
    <t>Общегосударственные вопросы</t>
  </si>
  <si>
    <t>Функционирование высших исполнительных органов местной администрации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</si>
  <si>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</si>
  <si>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</si>
  <si>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</si>
  <si>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</si>
  <si>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</si>
  <si>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</si>
  <si>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</si>
  <si>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</si>
  <si>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</si>
  <si>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</si>
  <si>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</si>
  <si>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Культура и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</si>
  <si>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</si>
  <si>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</si>
  <si>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</si>
  <si>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</si>
  <si>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Итого</t>
  </si>
  <si>
    <t>Код</t>
  </si>
  <si>
    <t>ЦСР</t>
  </si>
  <si>
    <t>Вр</t>
  </si>
  <si>
    <t>Администрация Боровлянского сельсовета Ребрихинского района Алтайского края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</si>
  <si>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</si>
  <si>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</si>
  <si>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</si>
  <si>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>Фонд оплаты труда муниципальных органов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</si>
  <si>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</si>
  <si>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Прочая закупка товаров,работ и услуг для обеспечения муниципальных нужд</t>
  </si>
  <si>
    <t>Закупка энергетических ресурсов</t>
  </si>
  <si>
    <t>Уплата налога на имущество организаций и земельного налога</t>
  </si>
  <si>
    <t>Уплата прочих налогов,сборов</t>
  </si>
  <si>
    <t>Уплата иных платежей</t>
  </si>
  <si>
    <t>Глава местной администрации</t>
  </si>
  <si>
    <t>Расходы на софинансирование части расходов местных бюджетов по оплате труда работников муниципальных учреждений</t>
  </si>
  <si>
    <t>01200S0430</t>
  </si>
  <si>
    <t>Иные расходы органов местного самоуправления</t>
  </si>
  <si>
    <t>Резервные фонды местных администраций</t>
  </si>
  <si>
    <t>Резервные средства</t>
  </si>
  <si>
    <t>Расходы на обеспечение деятельности (оказание услуг) подведомственных учрежденийй</t>
  </si>
  <si>
    <t>Централизованная бухгалтерия</t>
  </si>
  <si>
    <t>Иные межбюджетные трансферты</t>
  </si>
  <si>
    <t>Расходы на выполнение других обязательств государства</t>
  </si>
  <si>
    <t>Муниципальные гарантии</t>
  </si>
  <si>
    <t>Исполнение муниципальных гарантий</t>
  </si>
  <si>
    <t>Руководство и управление в сфере установленных функций</t>
  </si>
  <si>
    <t>Осуществление первичного воинского учета на территориях,где отсутствуют военные комиссариаты</t>
  </si>
  <si>
    <t>Прочая закупка товаров, работ и услуг для обеспечения муниципальных нужд</t>
  </si>
  <si>
    <t>Предупреждение и ликвидация чрезвычайных ситуаций и последствий стихийных бедствий</t>
  </si>
  <si>
    <t>Дорожное хозяйство(дорожные фонды)</t>
  </si>
  <si>
    <t>Иные вопросы в области национальной экономики</t>
  </si>
  <si>
    <t>Содержание и текущий ремонт автомобильных дорог, являющихся муниципальной собственностью</t>
  </si>
  <si>
    <t>Иные вопросы в области жилищно-коммунального хозяйства</t>
  </si>
  <si>
    <t>Иные расходы в области жилищно-коммунального хозяйства</t>
  </si>
  <si>
    <t>Мероприятия в области коммунального хозяйства</t>
  </si>
  <si>
    <t>Прочие мероприятия по благоустройству поселений</t>
  </si>
  <si>
    <t>Мероприятия в области строительства, архитектуры и градостроительства</t>
  </si>
  <si>
    <t>Расходы на проведение мероприятий по благоустройству кладбищ</t>
  </si>
  <si>
    <t>Участие в организационной деятельности по сбору и транспортированию твердых коммунальных отходов на территории поселений Ребрихинского района</t>
  </si>
  <si>
    <t>Расходы на обеспечение деятельности(оказание услуг)подведомственных учреждений</t>
  </si>
  <si>
    <t>Расходы на обеспечение деятельности(оказание услуг)подведомственных учреждений в сфере культуры</t>
  </si>
  <si>
    <t>Учреждения культуры</t>
  </si>
  <si>
    <t>Уплата прочих налогов ,сборов</t>
  </si>
  <si>
    <t>Другие вопросы в области культуры и кинематографии</t>
  </si>
  <si>
    <t>Иные вопросы в сфере культуры</t>
  </si>
  <si>
    <t>Сохранение памятников истории и культуры местного значения, расположенных на территории поселения</t>
  </si>
  <si>
    <t>Иные вопросы в отраслях социальной сферы</t>
  </si>
  <si>
    <t>Иные вопросы в сфере социальной политики</t>
  </si>
  <si>
    <t>Доплаты к пенсиям муниципальных служащих</t>
  </si>
  <si>
    <t>Пособия, компенсации, меры социальной поддержки по публичным нормативным обязательствам</t>
  </si>
  <si>
    <t xml:space="preserve">  </t>
  </si>
  <si>
    <t>01</t>
  </si>
  <si>
    <t>02</t>
  </si>
  <si>
    <t>03</t>
  </si>
  <si>
    <t>04</t>
  </si>
  <si>
    <t>05</t>
  </si>
  <si>
    <t>08</t>
  </si>
  <si>
    <t>09</t>
  </si>
  <si>
    <t>0100000000</t>
  </si>
  <si>
    <t>0120000000</t>
  </si>
  <si>
    <t>0120010110</t>
  </si>
  <si>
    <t>0120010130</t>
  </si>
  <si>
    <t>0200000000</t>
  </si>
  <si>
    <t>0250000000</t>
  </si>
  <si>
    <t>0250010820</t>
  </si>
  <si>
    <t>0140000000</t>
  </si>
  <si>
    <t>0140051180</t>
  </si>
  <si>
    <t>0220000000</t>
  </si>
  <si>
    <t>0220010530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</si>
  <si>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</si>
  <si>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</si>
  <si>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Кассовое исполнение (тыс. рублей)</t>
  </si>
  <si>
    <t>тыс.руб.</t>
  </si>
  <si>
    <t>% исполнения</t>
  </si>
  <si>
    <t>ПРИЛОЖЕНИЕ 2</t>
  </si>
  <si>
    <t>Распределение бюджетных ассигнований по разделам и подразделам классификации расходов бюджета сельского поселения в 2022году</t>
  </si>
  <si>
    <t>ПРИЛОЖЕНИЕ 3</t>
  </si>
  <si>
    <t>Проведение выборов в представительные органы муниципального образования</t>
  </si>
  <si>
    <t>Проведение выборов в представительные органы</t>
  </si>
  <si>
    <t>Специальные расходы</t>
  </si>
  <si>
    <t>Проведение выборов главы муниципального образования</t>
  </si>
  <si>
    <t xml:space="preserve"> 01</t>
  </si>
  <si>
    <t>07</t>
  </si>
  <si>
    <t>01 3 00 10240</t>
  </si>
  <si>
    <t>244</t>
  </si>
  <si>
    <t>880</t>
  </si>
  <si>
    <t>01 3 00 10250</t>
  </si>
  <si>
    <t>Обеспечение проведения выборов и референдумов</t>
  </si>
  <si>
    <t>Руководство и управление в сфере установленных функций органов местного самоуправления</t>
  </si>
  <si>
    <t>Расходы на проведение выборов и референдумов</t>
  </si>
  <si>
    <t>01 0 00 00000</t>
  </si>
  <si>
    <t>01 3 00 00000</t>
  </si>
  <si>
    <t>Обеспечение безопасности людей на водных объектах,охране их жизни и здоровья на территории поселений Ребрихинского района</t>
  </si>
  <si>
    <t xml:space="preserve"> 94 2 00 60950</t>
  </si>
  <si>
    <t>Финансирование иных мероприятий по предупреждению и ликвидации чрезвычайных ситуаций и последствий стихийных бедствий</t>
  </si>
  <si>
    <t>Защита населения и территории от чрезвычайных ситуаций природного и техногенного характера, пожарная безопасность</t>
  </si>
  <si>
    <t>94 2 00 00000</t>
  </si>
  <si>
    <t xml:space="preserve"> 94 2 00 60940</t>
  </si>
  <si>
    <t>94 0 00 00000</t>
  </si>
  <si>
    <t>312</t>
  </si>
  <si>
    <t>Фонд оплаты труда государственных (муниципальных) органов</t>
  </si>
  <si>
    <t>121</t>
  </si>
  <si>
    <t>9020066250</t>
  </si>
  <si>
    <t>Плановые назначения (заключ)</t>
  </si>
  <si>
    <t>к решению Боровлянского сельского
Совета народных депутатов Боровлянского сельсовета Ребрихинского района Алтайского края 
"Об утверждении отчета «Об исполнении бюджета Боровлянского сельсовета Ребрихинского района Алтайского края  за 2022 год»</t>
  </si>
  <si>
    <t xml:space="preserve">к решению Боровлянского сельского
Совета народных депутатов Боровлянского сельсовета Ребрихинского района Алтайского края 
"Об утверждении отчета «Об исполнении бюджета Боровлянского сельсовета Ребрихинского района Алтайского края  за 2022 год» </t>
  </si>
  <si>
    <t>Ведомственная структура расходов бюджета сельского поселения за 2022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</si>
  <si>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за 2022 год</t>
  </si>
  <si>
    <t>от 17.04.2023 №18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</si>
</sst>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.0%"/>
  </numFmts>
  <fonts count="15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4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9" fillId="0" borderId="8" xfId="0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166" fontId="3" fillId="4" borderId="1" xfId="0" applyNumberFormat="1" applyFont="1" applyFill="1" applyBorder="1"/>
    <xf numFmtId="0" fontId="8" fillId="0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164" fontId="5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/>
    <xf numFmtId="164" fontId="3" fillId="5" borderId="1" xfId="0" applyNumberFormat="1" applyFont="1" applyFill="1" applyBorder="1" applyAlignment="1"/>
    <xf numFmtId="164" fontId="5" fillId="2" borderId="1" xfId="0" applyNumberFormat="1" applyFont="1" applyFill="1" applyBorder="1" applyAlignment="1"/>
    <xf numFmtId="164" fontId="3" fillId="3" borderId="1" xfId="0" applyNumberFormat="1" applyFont="1" applyFill="1" applyBorder="1" applyAlignment="1">
      <alignment vertical="center"/>
    </xf>
    <xf numFmtId="49" fontId="13" fillId="0" borderId="12" xfId="0" applyNumberFormat="1" applyFont="1" applyFill="1" applyBorder="1" applyAlignment="1" applyProtection="1">
      <alignment vertical="top" wrapText="1"/>
    </xf>
    <xf numFmtId="49" fontId="13" fillId="0" borderId="5" xfId="0" applyNumberFormat="1" applyFont="1" applyFill="1" applyBorder="1" applyAlignment="1" applyProtection="1">
      <alignment horizontal="center" vertical="top"/>
    </xf>
    <xf numFmtId="49" fontId="13" fillId="0" borderId="3" xfId="0" applyNumberFormat="1" applyFont="1" applyFill="1" applyBorder="1" applyAlignment="1" applyProtection="1">
      <alignment horizontal="center" vertical="top"/>
    </xf>
    <xf numFmtId="49" fontId="13" fillId="3" borderId="3" xfId="0" applyNumberFormat="1" applyFont="1" applyFill="1" applyBorder="1" applyAlignment="1" applyProtection="1">
      <alignment horizontal="center" vertical="top"/>
    </xf>
    <xf numFmtId="0" fontId="12" fillId="0" borderId="2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9" fillId="0" borderId="12" xfId="0" applyNumberFormat="1" applyFont="1" applyFill="1" applyBorder="1" applyAlignment="1" applyProtection="1">
      <alignment vertical="top" wrapText="1"/>
    </xf>
    <xf numFmtId="49" fontId="9" fillId="0" borderId="5" xfId="0" applyNumberFormat="1" applyFont="1" applyFill="1" applyBorder="1" applyAlignment="1" applyProtection="1">
      <alignment horizontal="center" vertical="top"/>
    </xf>
    <xf numFmtId="49" fontId="9" fillId="0" borderId="3" xfId="0" applyNumberFormat="1" applyFont="1" applyFill="1" applyBorder="1" applyAlignment="1" applyProtection="1">
      <alignment horizontal="center" vertical="top"/>
    </xf>
    <xf numFmtId="49" fontId="9" fillId="0" borderId="13" xfId="0" applyNumberFormat="1" applyFont="1" applyFill="1" applyBorder="1" applyAlignment="1" applyProtection="1">
      <alignment horizontal="center" vertical="top"/>
    </xf>
    <xf numFmtId="49" fontId="9" fillId="0" borderId="14" xfId="0" applyNumberFormat="1" applyFont="1" applyFill="1" applyBorder="1" applyAlignment="1" applyProtection="1">
      <alignment horizontal="center" vertical="top"/>
    </xf>
    <xf numFmtId="49" fontId="9" fillId="3" borderId="12" xfId="0" applyNumberFormat="1" applyFont="1" applyFill="1" applyBorder="1" applyAlignment="1" applyProtection="1">
      <alignment vertical="top" wrapText="1"/>
    </xf>
    <xf numFmtId="49" fontId="9" fillId="3" borderId="9" xfId="0" applyNumberFormat="1" applyFont="1" applyFill="1" applyBorder="1" applyAlignment="1" applyProtection="1">
      <alignment horizontal="center" vertical="top"/>
    </xf>
    <xf numFmtId="0" fontId="9" fillId="3" borderId="9" xfId="0" applyFont="1" applyFill="1" applyBorder="1" applyAlignment="1" applyProtection="1">
      <alignment horizontal="center" vertical="top"/>
    </xf>
    <xf numFmtId="0" fontId="9" fillId="3" borderId="10" xfId="0" applyFont="1" applyFill="1" applyBorder="1" applyAlignment="1" applyProtection="1">
      <alignment horizontal="center" vertical="top"/>
    </xf>
    <xf numFmtId="49" fontId="9" fillId="3" borderId="5" xfId="0" applyNumberFormat="1" applyFont="1" applyFill="1" applyBorder="1" applyAlignment="1" applyProtection="1">
      <alignment horizontal="center" vertical="top"/>
    </xf>
    <xf numFmtId="49" fontId="9" fillId="3" borderId="3" xfId="0" applyNumberFormat="1" applyFont="1" applyFill="1" applyBorder="1" applyAlignment="1" applyProtection="1">
      <alignment horizontal="center" vertical="top"/>
    </xf>
    <xf numFmtId="164" fontId="9" fillId="3" borderId="1" xfId="0" applyNumberFormat="1" applyFont="1" applyFill="1" applyBorder="1" applyAlignment="1">
      <alignment vertical="center"/>
    </xf>
    <xf numFmtId="164" fontId="9" fillId="5" borderId="3" xfId="0" applyNumberFormat="1" applyFont="1" applyFill="1" applyBorder="1" applyAlignment="1">
      <alignment vertical="center"/>
    </xf>
    <xf numFmtId="0" fontId="12" fillId="0" borderId="9" xfId="0" applyFont="1" applyFill="1" applyBorder="1" applyAlignment="1" applyProtection="1">
      <alignment horizontal="center" vertical="center"/>
    </xf>
    <xf numFmtId="164" fontId="3" fillId="5" borderId="1" xfId="0" applyNumberFormat="1" applyFont="1" applyFill="1" applyBorder="1" applyAlignment="1">
      <alignment vertical="center"/>
    </xf>
    <xf numFmtId="49" fontId="9" fillId="3" borderId="11" xfId="0" applyNumberFormat="1" applyFont="1" applyFill="1" applyBorder="1" applyAlignment="1" applyProtection="1">
      <alignment vertical="top" wrapText="1"/>
    </xf>
    <xf numFmtId="49" fontId="9" fillId="0" borderId="11" xfId="0" applyNumberFormat="1" applyFont="1" applyFill="1" applyBorder="1" applyAlignment="1" applyProtection="1">
      <alignment vertical="top" wrapText="1"/>
    </xf>
    <xf numFmtId="49" fontId="3" fillId="0" borderId="1" xfId="0" applyNumberFormat="1" applyFont="1" applyBorder="1" applyAlignment="1">
      <alignment horizontal="left" vertical="center" wrapText="1"/>
    </xf>
    <xf numFmtId="165" fontId="0" fillId="0" borderId="0" xfId="0" applyNumberFormat="1" applyAlignment="1">
      <alignment horizontal="center"/>
    </xf>
    <xf numFmtId="164" fontId="9" fillId="3" borderId="1" xfId="0" applyNumberFormat="1" applyFont="1" applyFill="1" applyBorder="1" applyAlignment="1"/>
    <xf numFmtId="0" fontId="5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49" fontId="3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28"/>
  <sheetViews>
    <sheetView view="pageBreakPreview" zoomScale="70" zoomScaleNormal="100" zoomScaleSheetLayoutView="70" workbookViewId="0">
      <selection activeCell="C3" sqref="C3:F3"/>
    </sheetView>
  </sheetViews>
  <sheetFormatPr defaultRowHeight="15"/>
  <cols>
    <col min="1" max="1" width="55.28515625" customWidth="1"/>
    <col min="2" max="2" width="7" customWidth="1"/>
    <col min="3" max="3" width="7.7109375" customWidth="1"/>
    <col min="4" max="4" width="13.140625" customWidth="1"/>
    <col min="5" max="5" width="16" customWidth="1"/>
    <col min="6" max="6" width="10.140625" bestFit="1" customWidth="1"/>
  </cols>
  <sheetData>
    <row r="1" spans="1:6" ht="23.25" customHeight="1">
      <c r="A1" s="89" t="s">
        <v>98</v>
      </c>
      <c r="B1" s="89"/>
      <c r="C1" s="89"/>
      <c r="D1" s="89"/>
      <c r="E1" s="89"/>
      <c r="F1" s="89"/>
    </row>
    <row r="2" spans="1:6" ht="138.75" customHeight="1">
      <c r="A2" s="51"/>
      <c r="B2" s="51"/>
      <c r="C2" s="90" t="s">
        <v>128</v>
      </c>
      <c r="D2" s="90"/>
      <c r="E2" s="90"/>
      <c r="F2" s="90"/>
    </row>
    <row r="3" spans="1:6">
      <c r="A3" s="1"/>
      <c r="C3" s="91" t="s">
        <v>132</v>
      </c>
      <c r="D3" s="91"/>
      <c r="E3" s="91"/>
      <c r="F3" s="91"/>
    </row>
    <row r="4" spans="1:6" ht="40.5" customHeight="1">
      <c r="A4" s="88" t="s">
        <v>99</v>
      </c>
      <c r="B4" s="88"/>
      <c r="C4" s="88"/>
      <c r="D4" s="88"/>
      <c r="E4" s="88"/>
      <c r="F4" s="88"/>
    </row>
    <row r="5" spans="1:6" ht="20.25" customHeight="1">
      <c r="A5" s="1"/>
      <c r="E5" s="40" t="s">
        <v>96</v>
      </c>
    </row>
    <row r="6" spans="1:6" ht="47.25">
      <c r="A6" s="85" t="s">
        <v>1</v>
      </c>
      <c r="B6" s="85" t="s">
        <v>2</v>
      </c>
      <c r="C6" s="85" t="s">
        <v>3</v>
      </c>
      <c r="D6" s="86" t="str">
        <f>'прил 3'!G6</f>
        <v>Плановые назначения (заключ)</v>
      </c>
      <c r="E6" s="86" t="str">
        <f>'прил 3'!H6</f>
        <v>Кассовое исполнение (тыс. рублей)</v>
      </c>
      <c r="F6" s="87" t="s">
        <v>97</v>
      </c>
    </row>
    <row r="7" spans="1:6" ht="15.75">
      <c r="A7" s="7">
        <v>1</v>
      </c>
      <c r="B7" s="7">
        <v>2</v>
      </c>
      <c r="C7" s="7">
        <v>3</v>
      </c>
      <c r="D7" s="7">
        <v>4</v>
      </c>
      <c r="E7" s="7">
        <v>5</v>
      </c>
      <c r="F7" s="47"/>
    </row>
    <row r="8" spans="1:6" ht="22.5" customHeight="1">
      <c r="A8" s="8" t="s">
        <v>4</v>
      </c>
      <c r="B8" s="43" t="s">
        <v>75</v>
      </c>
      <c r="C8" s="44"/>
      <c r="D8" s="41">
        <f>'прил 3'!G9</f>
        <v>1301.2</v>
      </c>
      <c r="E8" s="41">
        <f>'прил 3'!H9</f>
        <v>1301.2</v>
      </c>
      <c r="F8" s="48">
        <f>E8/D8</f>
        <v>1</v>
      </c>
    </row>
    <row r="9" spans="1:6" ht="32.25" customHeight="1">
      <c r="A9" s="8" t="s">
        <v>5</v>
      </c>
      <c r="B9" s="43" t="s">
        <v>75</v>
      </c>
      <c r="C9" s="43" t="s">
        <v>78</v>
      </c>
      <c r="D9" s="42">
        <f>'прил 3'!G10</f>
        <v>877.7</v>
      </c>
      <c r="E9" s="42">
        <f>'прил 3'!H10</f>
        <v>877.7</v>
      </c>
      <c r="F9" s="48">
        <f t="shared" ref="F9:F27" si="0">E9/D9</f>
        <v>1</v>
      </c>
    </row>
    <row r="10" spans="1:6" ht="32.25" customHeight="1">
      <c r="A10" s="82" t="str">
        <f>'прил 3'!A27</f>
        <v>Обеспечение проведения выборов и референдумов</v>
      </c>
      <c r="B10" s="43" t="s">
        <v>75</v>
      </c>
      <c r="C10" s="43" t="s">
        <v>106</v>
      </c>
      <c r="D10" s="42">
        <f>'прил 3'!G27</f>
        <v>24</v>
      </c>
      <c r="E10" s="42">
        <f>'прил 3'!H27</f>
        <v>24</v>
      </c>
      <c r="F10" s="48">
        <f t="shared" si="0"/>
        <v>1</v>
      </c>
    </row>
    <row r="11" spans="1:6" ht="21.75" customHeight="1">
      <c r="A11" s="8" t="s">
        <v>6</v>
      </c>
      <c r="B11" s="43" t="s">
        <v>75</v>
      </c>
      <c r="C11" s="43">
        <v>11</v>
      </c>
      <c r="D11" s="42">
        <f>'прил 3'!G36</f>
        <v>0</v>
      </c>
      <c r="E11" s="42">
        <f>'прил 3'!H36</f>
        <v>0</v>
      </c>
      <c r="F11" s="48" t="e">
        <f t="shared" si="0"/>
        <v>#DIV/0!</v>
      </c>
    </row>
    <row r="12" spans="1:6" ht="21.75" customHeight="1">
      <c r="A12" s="8" t="s">
        <v>7</v>
      </c>
      <c r="B12" s="43" t="s">
        <v>75</v>
      </c>
      <c r="C12" s="43">
        <v>13</v>
      </c>
      <c r="D12" s="42">
        <f>'прил 3'!G41</f>
        <v>399.5</v>
      </c>
      <c r="E12" s="42">
        <f>'прил 3'!H41</f>
        <v>399.5</v>
      </c>
      <c r="F12" s="48">
        <f t="shared" si="0"/>
        <v>1</v>
      </c>
    </row>
    <row r="13" spans="1:6" ht="21.75" customHeight="1">
      <c r="A13" s="8" t="s">
        <v>8</v>
      </c>
      <c r="B13" s="43" t="s">
        <v>76</v>
      </c>
      <c r="C13" s="44"/>
      <c r="D13" s="42">
        <f>'прил 3'!G52</f>
        <v>88.4</v>
      </c>
      <c r="E13" s="42">
        <f>'прил 3'!H52</f>
        <v>88.4</v>
      </c>
      <c r="F13" s="48">
        <f t="shared" si="0"/>
        <v>1</v>
      </c>
    </row>
    <row r="14" spans="1:6" ht="21.75" customHeight="1">
      <c r="A14" s="8" t="s">
        <v>9</v>
      </c>
      <c r="B14" s="43" t="s">
        <v>76</v>
      </c>
      <c r="C14" s="43" t="s">
        <v>77</v>
      </c>
      <c r="D14" s="42">
        <f>'прил 3'!G53</f>
        <v>88.4</v>
      </c>
      <c r="E14" s="42">
        <f>'прил 3'!H53</f>
        <v>88.4</v>
      </c>
      <c r="F14" s="48">
        <f t="shared" si="0"/>
        <v>1</v>
      </c>
    </row>
    <row r="15" spans="1:6" ht="32.25" customHeight="1">
      <c r="A15" s="8" t="s">
        <v>10</v>
      </c>
      <c r="B15" s="43" t="s">
        <v>77</v>
      </c>
      <c r="C15" s="44"/>
      <c r="D15" s="42">
        <f>'прил 3'!G60</f>
        <v>12.7</v>
      </c>
      <c r="E15" s="42">
        <f>'прил 3'!H60</f>
        <v>12.7</v>
      </c>
      <c r="F15" s="48">
        <f t="shared" si="0"/>
        <v>1</v>
      </c>
    </row>
    <row r="16" spans="1:6" ht="54" customHeight="1">
      <c r="A16" s="8" t="s">
        <v>11</v>
      </c>
      <c r="B16" s="43" t="s">
        <v>77</v>
      </c>
      <c r="C16" s="43">
        <v>10</v>
      </c>
      <c r="D16" s="42">
        <f>'прил 3'!G61</f>
        <v>12.7</v>
      </c>
      <c r="E16" s="42">
        <f>'прил 3'!H61</f>
        <v>12.7</v>
      </c>
      <c r="F16" s="48">
        <f t="shared" si="0"/>
        <v>1</v>
      </c>
    </row>
    <row r="17" spans="1:6" ht="20.25" customHeight="1">
      <c r="A17" s="8" t="s">
        <v>12</v>
      </c>
      <c r="B17" s="43" t="s">
        <v>78</v>
      </c>
      <c r="C17" s="44"/>
      <c r="D17" s="42">
        <f>'прил 3'!G67</f>
        <v>126.7</v>
      </c>
      <c r="E17" s="42">
        <f>'прил 3'!H67</f>
        <v>126.7</v>
      </c>
      <c r="F17" s="48">
        <f t="shared" si="0"/>
        <v>1</v>
      </c>
    </row>
    <row r="18" spans="1:6" ht="20.25" customHeight="1">
      <c r="A18" s="8" t="s">
        <v>13</v>
      </c>
      <c r="B18" s="43" t="s">
        <v>78</v>
      </c>
      <c r="C18" s="43" t="s">
        <v>81</v>
      </c>
      <c r="D18" s="42">
        <f>'прил 3'!G68</f>
        <v>126.7</v>
      </c>
      <c r="E18" s="42">
        <f>'прил 3'!H68</f>
        <v>126.7</v>
      </c>
      <c r="F18" s="48">
        <f t="shared" si="0"/>
        <v>1</v>
      </c>
    </row>
    <row r="19" spans="1:6" ht="20.25" customHeight="1">
      <c r="A19" s="8" t="s">
        <v>14</v>
      </c>
      <c r="B19" s="43" t="s">
        <v>79</v>
      </c>
      <c r="C19" s="44"/>
      <c r="D19" s="42">
        <f>'прил 3'!G72</f>
        <v>212.29999999999998</v>
      </c>
      <c r="E19" s="42">
        <f>'прил 3'!H72</f>
        <v>212.29999999999998</v>
      </c>
      <c r="F19" s="48">
        <f t="shared" si="0"/>
        <v>1</v>
      </c>
    </row>
    <row r="20" spans="1:6" ht="20.25" customHeight="1">
      <c r="A20" s="8" t="s">
        <v>15</v>
      </c>
      <c r="B20" s="43" t="s">
        <v>79</v>
      </c>
      <c r="C20" s="43" t="s">
        <v>76</v>
      </c>
      <c r="D20" s="42">
        <f>'прил 3'!G73</f>
        <v>18.399999999999999</v>
      </c>
      <c r="E20" s="42">
        <f>'прил 3'!H73</f>
        <v>18.399999999999999</v>
      </c>
      <c r="F20" s="48">
        <f t="shared" si="0"/>
        <v>1</v>
      </c>
    </row>
    <row r="21" spans="1:6" ht="20.25" customHeight="1">
      <c r="A21" s="8" t="s">
        <v>16</v>
      </c>
      <c r="B21" s="43" t="s">
        <v>79</v>
      </c>
      <c r="C21" s="43" t="s">
        <v>77</v>
      </c>
      <c r="D21" s="42">
        <f>'прил 3'!G78</f>
        <v>193.89999999999998</v>
      </c>
      <c r="E21" s="42">
        <f>'прил 3'!H78</f>
        <v>193.89999999999998</v>
      </c>
      <c r="F21" s="48">
        <f t="shared" si="0"/>
        <v>1</v>
      </c>
    </row>
    <row r="22" spans="1:6" ht="20.25" customHeight="1">
      <c r="A22" s="8" t="s">
        <v>17</v>
      </c>
      <c r="B22" s="43" t="s">
        <v>80</v>
      </c>
      <c r="C22" s="44"/>
      <c r="D22" s="42">
        <f>'прил 3'!G89</f>
        <v>349.2</v>
      </c>
      <c r="E22" s="42">
        <f>'прил 3'!H89</f>
        <v>349.2</v>
      </c>
      <c r="F22" s="48">
        <f t="shared" si="0"/>
        <v>1</v>
      </c>
    </row>
    <row r="23" spans="1:6" ht="20.25" customHeight="1">
      <c r="A23" s="8" t="s">
        <v>18</v>
      </c>
      <c r="B23" s="43" t="s">
        <v>80</v>
      </c>
      <c r="C23" s="43" t="s">
        <v>75</v>
      </c>
      <c r="D23" s="42">
        <f>'прил 3'!G90</f>
        <v>314.7</v>
      </c>
      <c r="E23" s="42">
        <f>'прил 3'!H90</f>
        <v>314.7</v>
      </c>
      <c r="F23" s="48">
        <f t="shared" si="0"/>
        <v>1</v>
      </c>
    </row>
    <row r="24" spans="1:6" ht="26.25" customHeight="1">
      <c r="A24" s="8" t="s">
        <v>19</v>
      </c>
      <c r="B24" s="43" t="s">
        <v>80</v>
      </c>
      <c r="C24" s="43" t="s">
        <v>78</v>
      </c>
      <c r="D24" s="42">
        <f>'прил 3'!G99</f>
        <v>34.5</v>
      </c>
      <c r="E24" s="42">
        <f>'прил 3'!H99</f>
        <v>34.5</v>
      </c>
      <c r="F24" s="48">
        <f t="shared" si="0"/>
        <v>1</v>
      </c>
    </row>
    <row r="25" spans="1:6" ht="22.5" customHeight="1">
      <c r="A25" s="8" t="s">
        <v>20</v>
      </c>
      <c r="B25" s="43">
        <v>10</v>
      </c>
      <c r="C25" s="44"/>
      <c r="D25" s="42">
        <f>'прил 3'!G103</f>
        <v>12</v>
      </c>
      <c r="E25" s="42">
        <f>'прил 3'!H103</f>
        <v>12</v>
      </c>
      <c r="F25" s="48">
        <f t="shared" si="0"/>
        <v>1</v>
      </c>
    </row>
    <row r="26" spans="1:6" ht="22.5" customHeight="1">
      <c r="A26" s="8" t="s">
        <v>21</v>
      </c>
      <c r="B26" s="43">
        <v>10</v>
      </c>
      <c r="C26" s="43" t="s">
        <v>75</v>
      </c>
      <c r="D26" s="42">
        <f>'прил 3'!G104</f>
        <v>12</v>
      </c>
      <c r="E26" s="42">
        <f>'прил 3'!H104</f>
        <v>12</v>
      </c>
      <c r="F26" s="48">
        <f t="shared" si="0"/>
        <v>1</v>
      </c>
    </row>
    <row r="27" spans="1:6" ht="22.5" customHeight="1">
      <c r="A27" s="9" t="s">
        <v>22</v>
      </c>
      <c r="B27" s="10"/>
      <c r="C27" s="10"/>
      <c r="D27" s="45">
        <f>D8+D13+D15+D17+D19+D22+D25</f>
        <v>2102.5</v>
      </c>
      <c r="E27" s="45">
        <f>'прил 3'!H109</f>
        <v>2102.5</v>
      </c>
      <c r="F27" s="48">
        <f t="shared" si="0"/>
        <v>1</v>
      </c>
    </row>
    <row r="28" spans="1:6" ht="19.5" customHeight="1">
      <c r="D28" s="83">
        <f>D8+D13+D15+D17+D19+D22+D25</f>
        <v>2102.5</v>
      </c>
      <c r="E28" s="83">
        <f>E8+E13+E15+E17+E19+E22+E25</f>
        <v>2102.5</v>
      </c>
    </row>
  </sheetData>
  <mergeCells count="4">
    <mergeCell ref="A4:F4"/>
    <mergeCell ref="A1:F1"/>
    <mergeCell ref="C2:F2"/>
    <mergeCell ref="C3:F3"/>
  </mergeCells>
  <pageMargins left="0.7" right="0.7" top="0.75" bottom="0.75" header="0.3" footer="0.3"/>
  <pageSetup paperSize="9" scale="8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110"/>
  <sheetViews>
    <sheetView view="pageBreakPreview" zoomScale="90" zoomScaleNormal="100" zoomScaleSheetLayoutView="90" workbookViewId="0">
      <selection activeCell="D3" sqref="D3:H3"/>
    </sheetView>
  </sheetViews>
  <sheetFormatPr defaultRowHeight="15"/>
  <cols>
    <col min="1" max="1" width="47.42578125" customWidth="1"/>
    <col min="2" max="2" width="4.85546875" customWidth="1"/>
    <col min="3" max="3" width="4.140625" customWidth="1"/>
    <col min="4" max="4" width="3.42578125" customWidth="1"/>
    <col min="5" max="5" width="14.28515625" customWidth="1"/>
    <col min="6" max="6" width="5.140625" customWidth="1"/>
    <col min="7" max="7" width="11.42578125" customWidth="1"/>
    <col min="8" max="8" width="10.85546875" customWidth="1"/>
  </cols>
  <sheetData>
    <row r="1" spans="1:11" ht="28.5" customHeight="1">
      <c r="A1" s="3" t="s">
        <v>74</v>
      </c>
      <c r="B1" s="6"/>
      <c r="C1" s="6"/>
      <c r="D1" s="93" t="s">
        <v>100</v>
      </c>
      <c r="E1" s="93"/>
      <c r="F1" s="93"/>
      <c r="G1" s="93"/>
      <c r="H1" s="93"/>
    </row>
    <row r="2" spans="1:11" ht="152.25" customHeight="1">
      <c r="A2" s="6"/>
      <c r="B2" s="6"/>
      <c r="C2" s="6"/>
      <c r="D2" s="92" t="s">
        <v>129</v>
      </c>
      <c r="E2" s="92"/>
      <c r="F2" s="92"/>
      <c r="G2" s="92"/>
      <c r="H2" s="92"/>
    </row>
    <row r="3" spans="1:11" ht="18.75" customHeight="1">
      <c r="A3" s="3"/>
      <c r="B3" s="2"/>
      <c r="C3" s="3"/>
      <c r="D3" s="91" t="s">
        <v>132</v>
      </c>
      <c r="E3" s="91"/>
      <c r="F3" s="91"/>
      <c r="G3" s="91"/>
      <c r="H3" s="91"/>
    </row>
    <row r="4" spans="1:11" ht="21" customHeight="1">
      <c r="A4" s="88" t="s">
        <v>130</v>
      </c>
      <c r="B4" s="88"/>
      <c r="C4" s="88"/>
      <c r="D4" s="88"/>
      <c r="E4" s="88"/>
      <c r="F4" s="88"/>
      <c r="G4" s="88"/>
      <c r="H4" s="88"/>
    </row>
    <row r="5" spans="1:11" ht="12.75" customHeight="1">
      <c r="A5" s="4"/>
    </row>
    <row r="6" spans="1:11" ht="63">
      <c r="A6" s="7" t="s">
        <v>1</v>
      </c>
      <c r="B6" s="7" t="s">
        <v>23</v>
      </c>
      <c r="C6" s="7" t="s">
        <v>2</v>
      </c>
      <c r="D6" s="7" t="s">
        <v>3</v>
      </c>
      <c r="E6" s="7" t="s">
        <v>24</v>
      </c>
      <c r="F6" s="7" t="s">
        <v>25</v>
      </c>
      <c r="G6" s="49" t="s">
        <v>127</v>
      </c>
      <c r="H6" s="46" t="s">
        <v>95</v>
      </c>
    </row>
    <row r="7" spans="1:11" ht="15.75">
      <c r="A7" s="7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47">
        <v>7</v>
      </c>
      <c r="H7" s="47">
        <v>8</v>
      </c>
    </row>
    <row r="8" spans="1:11" ht="43.5" customHeight="1">
      <c r="A8" s="22" t="s">
        <v>26</v>
      </c>
      <c r="B8" s="34">
        <v>303</v>
      </c>
      <c r="C8" s="23"/>
      <c r="D8" s="23"/>
      <c r="E8" s="23"/>
      <c r="F8" s="35"/>
      <c r="G8" s="52">
        <f>G109</f>
        <v>2102.5</v>
      </c>
      <c r="H8" s="52">
        <f>H109</f>
        <v>2102.5</v>
      </c>
      <c r="I8" s="36"/>
      <c r="J8" s="36"/>
      <c r="K8" s="36"/>
    </row>
    <row r="9" spans="1:11" ht="15.75" customHeight="1">
      <c r="A9" s="12" t="s">
        <v>4</v>
      </c>
      <c r="B9" s="14">
        <v>303</v>
      </c>
      <c r="C9" s="17" t="s">
        <v>75</v>
      </c>
      <c r="D9" s="18"/>
      <c r="E9" s="18"/>
      <c r="F9" s="28"/>
      <c r="G9" s="50">
        <f>G10+G36+G41+G27</f>
        <v>1301.2</v>
      </c>
      <c r="H9" s="50">
        <f>H10+H36+H41+H27</f>
        <v>1301.2</v>
      </c>
      <c r="I9" s="36"/>
      <c r="J9" s="36"/>
      <c r="K9" s="36"/>
    </row>
    <row r="10" spans="1:11" ht="27.75" customHeight="1">
      <c r="A10" s="12" t="s">
        <v>5</v>
      </c>
      <c r="B10" s="15">
        <v>303</v>
      </c>
      <c r="C10" s="19" t="s">
        <v>75</v>
      </c>
      <c r="D10" s="19" t="s">
        <v>78</v>
      </c>
      <c r="E10" s="21"/>
      <c r="F10" s="29"/>
      <c r="G10" s="50">
        <f>G11</f>
        <v>877.7</v>
      </c>
      <c r="H10" s="50">
        <f>H11</f>
        <v>877.7</v>
      </c>
      <c r="I10" s="36"/>
      <c r="J10" s="36"/>
      <c r="K10" s="36"/>
    </row>
    <row r="11" spans="1:11" ht="61.5" customHeight="1">
      <c r="A11" s="12" t="s">
        <v>27</v>
      </c>
      <c r="B11" s="15">
        <v>303</v>
      </c>
      <c r="C11" s="19" t="s">
        <v>75</v>
      </c>
      <c r="D11" s="19" t="s">
        <v>78</v>
      </c>
      <c r="E11" s="19" t="s">
        <v>82</v>
      </c>
      <c r="F11" s="29"/>
      <c r="G11" s="50">
        <f>G12</f>
        <v>877.7</v>
      </c>
      <c r="H11" s="50">
        <f>H12</f>
        <v>877.7</v>
      </c>
      <c r="I11" s="36"/>
      <c r="J11" s="36"/>
      <c r="K11" s="36"/>
    </row>
    <row r="12" spans="1:11" ht="32.25" customHeight="1">
      <c r="A12" s="12" t="s">
        <v>28</v>
      </c>
      <c r="B12" s="15">
        <v>303</v>
      </c>
      <c r="C12" s="19" t="s">
        <v>75</v>
      </c>
      <c r="D12" s="19" t="s">
        <v>78</v>
      </c>
      <c r="E12" s="19" t="s">
        <v>83</v>
      </c>
      <c r="F12" s="29"/>
      <c r="G12" s="50">
        <f>G13+G21+G24</f>
        <v>877.7</v>
      </c>
      <c r="H12" s="50">
        <f>H13+H21+H24</f>
        <v>877.7</v>
      </c>
      <c r="I12" s="36"/>
      <c r="J12" s="36"/>
      <c r="K12" s="36"/>
    </row>
    <row r="13" spans="1:11" ht="27" customHeight="1">
      <c r="A13" s="12" t="s">
        <v>29</v>
      </c>
      <c r="B13" s="15">
        <v>303</v>
      </c>
      <c r="C13" s="19" t="s">
        <v>75</v>
      </c>
      <c r="D13" s="19" t="s">
        <v>78</v>
      </c>
      <c r="E13" s="19" t="s">
        <v>84</v>
      </c>
      <c r="F13" s="29"/>
      <c r="G13" s="50">
        <f>G14+G15+G16+G17+G18+G19+G20</f>
        <v>435.2</v>
      </c>
      <c r="H13" s="50">
        <f>H14+H15+H16+H17+H18+H19+H20</f>
        <v>435.2</v>
      </c>
      <c r="I13" s="36"/>
      <c r="J13" s="36"/>
      <c r="K13" s="36"/>
    </row>
    <row r="14" spans="1:11" ht="23.25" customHeight="1">
      <c r="A14" s="12" t="s">
        <v>30</v>
      </c>
      <c r="B14" s="15">
        <v>303</v>
      </c>
      <c r="C14" s="19" t="s">
        <v>75</v>
      </c>
      <c r="D14" s="19" t="s">
        <v>78</v>
      </c>
      <c r="E14" s="19" t="s">
        <v>84</v>
      </c>
      <c r="F14" s="30">
        <v>121</v>
      </c>
      <c r="G14" s="56">
        <v>235.1</v>
      </c>
      <c r="H14" s="56">
        <v>235.1</v>
      </c>
      <c r="I14" s="36"/>
      <c r="J14" s="36"/>
      <c r="K14" s="36"/>
    </row>
    <row r="15" spans="1:11" ht="62.25" customHeight="1">
      <c r="A15" s="12" t="s">
        <v>31</v>
      </c>
      <c r="B15" s="15">
        <v>303</v>
      </c>
      <c r="C15" s="19" t="s">
        <v>75</v>
      </c>
      <c r="D15" s="19" t="s">
        <v>78</v>
      </c>
      <c r="E15" s="19" t="s">
        <v>84</v>
      </c>
      <c r="F15" s="30">
        <v>129</v>
      </c>
      <c r="G15" s="56">
        <v>70.599999999999994</v>
      </c>
      <c r="H15" s="56">
        <v>70.599999999999994</v>
      </c>
      <c r="I15" s="36"/>
      <c r="J15" s="36"/>
      <c r="K15" s="36"/>
    </row>
    <row r="16" spans="1:11" ht="30.75" customHeight="1">
      <c r="A16" s="12" t="s">
        <v>32</v>
      </c>
      <c r="B16" s="15">
        <v>303</v>
      </c>
      <c r="C16" s="19" t="s">
        <v>75</v>
      </c>
      <c r="D16" s="19" t="s">
        <v>78</v>
      </c>
      <c r="E16" s="19" t="s">
        <v>84</v>
      </c>
      <c r="F16" s="30">
        <v>244</v>
      </c>
      <c r="G16" s="56">
        <v>115.2</v>
      </c>
      <c r="H16" s="56">
        <v>115.2</v>
      </c>
      <c r="I16" s="36"/>
      <c r="J16" s="36"/>
      <c r="K16" s="36"/>
    </row>
    <row r="17" spans="1:11" ht="24" customHeight="1">
      <c r="A17" s="12" t="s">
        <v>33</v>
      </c>
      <c r="B17" s="15">
        <v>303</v>
      </c>
      <c r="C17" s="19" t="s">
        <v>75</v>
      </c>
      <c r="D17" s="19" t="s">
        <v>78</v>
      </c>
      <c r="E17" s="19" t="s">
        <v>84</v>
      </c>
      <c r="F17" s="30">
        <v>247</v>
      </c>
      <c r="G17" s="56">
        <v>11.8</v>
      </c>
      <c r="H17" s="56">
        <v>11.8</v>
      </c>
      <c r="I17" s="36"/>
      <c r="J17" s="36"/>
      <c r="K17" s="36"/>
    </row>
    <row r="18" spans="1:11" ht="32.25" customHeight="1">
      <c r="A18" s="12" t="s">
        <v>34</v>
      </c>
      <c r="B18" s="15">
        <v>303</v>
      </c>
      <c r="C18" s="19" t="s">
        <v>75</v>
      </c>
      <c r="D18" s="19" t="s">
        <v>78</v>
      </c>
      <c r="E18" s="19" t="s">
        <v>84</v>
      </c>
      <c r="F18" s="30">
        <v>851</v>
      </c>
      <c r="G18" s="56"/>
      <c r="H18" s="56"/>
      <c r="I18" s="36"/>
      <c r="J18" s="36"/>
      <c r="K18" s="36"/>
    </row>
    <row r="19" spans="1:11" ht="18.75" customHeight="1">
      <c r="A19" s="12" t="s">
        <v>35</v>
      </c>
      <c r="B19" s="15">
        <v>303</v>
      </c>
      <c r="C19" s="19" t="s">
        <v>75</v>
      </c>
      <c r="D19" s="19" t="s">
        <v>78</v>
      </c>
      <c r="E19" s="19" t="s">
        <v>84</v>
      </c>
      <c r="F19" s="30">
        <v>852</v>
      </c>
      <c r="G19" s="56"/>
      <c r="H19" s="56"/>
      <c r="I19" s="36"/>
      <c r="J19" s="36"/>
      <c r="K19" s="36"/>
    </row>
    <row r="20" spans="1:11" ht="18.75" customHeight="1">
      <c r="A20" s="12" t="s">
        <v>36</v>
      </c>
      <c r="B20" s="15">
        <v>303</v>
      </c>
      <c r="C20" s="19" t="s">
        <v>75</v>
      </c>
      <c r="D20" s="19" t="s">
        <v>78</v>
      </c>
      <c r="E20" s="19" t="s">
        <v>84</v>
      </c>
      <c r="F20" s="30">
        <v>853</v>
      </c>
      <c r="G20" s="56">
        <v>2.5</v>
      </c>
      <c r="H20" s="56">
        <v>2.5</v>
      </c>
      <c r="I20" s="36"/>
      <c r="J20" s="36"/>
      <c r="K20" s="36"/>
    </row>
    <row r="21" spans="1:11" ht="18.75" customHeight="1">
      <c r="A21" s="12" t="s">
        <v>37</v>
      </c>
      <c r="B21" s="15">
        <v>303</v>
      </c>
      <c r="C21" s="19" t="s">
        <v>75</v>
      </c>
      <c r="D21" s="19" t="s">
        <v>78</v>
      </c>
      <c r="E21" s="19" t="s">
        <v>85</v>
      </c>
      <c r="F21" s="29"/>
      <c r="G21" s="53">
        <f>G22+G23</f>
        <v>362.5</v>
      </c>
      <c r="H21" s="53">
        <f>H22+H23</f>
        <v>362.5</v>
      </c>
      <c r="I21" s="36"/>
      <c r="J21" s="36"/>
      <c r="K21" s="36"/>
    </row>
    <row r="22" spans="1:11" ht="31.5" customHeight="1">
      <c r="A22" s="12" t="s">
        <v>30</v>
      </c>
      <c r="B22" s="15">
        <v>303</v>
      </c>
      <c r="C22" s="19" t="s">
        <v>75</v>
      </c>
      <c r="D22" s="19" t="s">
        <v>78</v>
      </c>
      <c r="E22" s="19" t="s">
        <v>85</v>
      </c>
      <c r="F22" s="30">
        <v>121</v>
      </c>
      <c r="G22" s="56">
        <v>277.8</v>
      </c>
      <c r="H22" s="56">
        <v>277.8</v>
      </c>
      <c r="I22" s="36"/>
      <c r="J22" s="36"/>
      <c r="K22" s="36"/>
    </row>
    <row r="23" spans="1:11" ht="59.25" customHeight="1">
      <c r="A23" s="12" t="s">
        <v>31</v>
      </c>
      <c r="B23" s="15">
        <v>303</v>
      </c>
      <c r="C23" s="19" t="s">
        <v>75</v>
      </c>
      <c r="D23" s="19" t="s">
        <v>78</v>
      </c>
      <c r="E23" s="19">
        <v>120010130</v>
      </c>
      <c r="F23" s="30">
        <v>129</v>
      </c>
      <c r="G23" s="56">
        <v>84.7</v>
      </c>
      <c r="H23" s="56">
        <v>84.7</v>
      </c>
      <c r="I23" s="36"/>
      <c r="J23" s="36"/>
      <c r="K23" s="36"/>
    </row>
    <row r="24" spans="1:11" ht="61.5" customHeight="1">
      <c r="A24" s="33" t="s">
        <v>38</v>
      </c>
      <c r="B24" s="15">
        <v>303</v>
      </c>
      <c r="C24" s="19" t="s">
        <v>75</v>
      </c>
      <c r="D24" s="19" t="s">
        <v>78</v>
      </c>
      <c r="E24" s="31" t="s">
        <v>39</v>
      </c>
      <c r="F24" s="29"/>
      <c r="G24" s="50">
        <f>G25+G26</f>
        <v>80</v>
      </c>
      <c r="H24" s="50">
        <f>H25+H26</f>
        <v>80</v>
      </c>
      <c r="I24" s="36"/>
      <c r="J24" s="36"/>
      <c r="K24" s="36"/>
    </row>
    <row r="25" spans="1:11" ht="24.75" customHeight="1">
      <c r="A25" s="12" t="s">
        <v>30</v>
      </c>
      <c r="B25" s="15">
        <v>303</v>
      </c>
      <c r="C25" s="19" t="s">
        <v>75</v>
      </c>
      <c r="D25" s="19" t="s">
        <v>78</v>
      </c>
      <c r="E25" s="31" t="s">
        <v>39</v>
      </c>
      <c r="F25" s="29">
        <v>121</v>
      </c>
      <c r="G25" s="56">
        <v>61.4</v>
      </c>
      <c r="H25" s="56">
        <v>61.4</v>
      </c>
      <c r="I25" s="36"/>
      <c r="J25" s="36"/>
      <c r="K25" s="36"/>
    </row>
    <row r="26" spans="1:11" ht="56.25" customHeight="1">
      <c r="A26" s="61" t="s">
        <v>94</v>
      </c>
      <c r="B26" s="62">
        <v>303</v>
      </c>
      <c r="C26" s="63" t="s">
        <v>75</v>
      </c>
      <c r="D26" s="63" t="s">
        <v>78</v>
      </c>
      <c r="E26" s="63" t="s">
        <v>39</v>
      </c>
      <c r="F26" s="64" t="s">
        <v>93</v>
      </c>
      <c r="G26" s="56">
        <v>18.600000000000001</v>
      </c>
      <c r="H26" s="56">
        <v>18.600000000000001</v>
      </c>
      <c r="I26" s="36"/>
      <c r="J26" s="36"/>
      <c r="K26" s="36"/>
    </row>
    <row r="27" spans="1:11" ht="31.5" customHeight="1">
      <c r="A27" s="70" t="s">
        <v>111</v>
      </c>
      <c r="B27" s="15">
        <v>303</v>
      </c>
      <c r="C27" s="71" t="s">
        <v>105</v>
      </c>
      <c r="D27" s="71" t="s">
        <v>106</v>
      </c>
      <c r="E27" s="72"/>
      <c r="F27" s="73"/>
      <c r="G27" s="77">
        <f>G28</f>
        <v>24</v>
      </c>
      <c r="H27" s="77">
        <f>H28</f>
        <v>24</v>
      </c>
      <c r="I27" s="36"/>
      <c r="J27" s="36"/>
      <c r="K27" s="36"/>
    </row>
    <row r="28" spans="1:11" ht="31.5" customHeight="1">
      <c r="A28" s="70" t="s">
        <v>112</v>
      </c>
      <c r="B28" s="15">
        <v>303</v>
      </c>
      <c r="C28" s="71" t="s">
        <v>105</v>
      </c>
      <c r="D28" s="71" t="s">
        <v>106</v>
      </c>
      <c r="E28" s="71" t="s">
        <v>114</v>
      </c>
      <c r="F28" s="73"/>
      <c r="G28" s="77">
        <f>G29</f>
        <v>24</v>
      </c>
      <c r="H28" s="77">
        <f>H29</f>
        <v>24</v>
      </c>
      <c r="I28" s="36"/>
      <c r="J28" s="36"/>
      <c r="K28" s="36"/>
    </row>
    <row r="29" spans="1:11" ht="18" customHeight="1">
      <c r="A29" s="70" t="s">
        <v>113</v>
      </c>
      <c r="B29" s="15">
        <v>303</v>
      </c>
      <c r="C29" s="74" t="s">
        <v>105</v>
      </c>
      <c r="D29" s="74" t="s">
        <v>106</v>
      </c>
      <c r="E29" s="74" t="s">
        <v>115</v>
      </c>
      <c r="F29" s="75"/>
      <c r="G29" s="77">
        <f>G31+G33+G35</f>
        <v>24</v>
      </c>
      <c r="H29" s="77">
        <f>H31+H33+H35</f>
        <v>24</v>
      </c>
      <c r="I29" s="36"/>
      <c r="J29" s="36"/>
      <c r="K29" s="36"/>
    </row>
    <row r="30" spans="1:11" ht="31.5" customHeight="1">
      <c r="A30" s="65" t="s">
        <v>101</v>
      </c>
      <c r="B30" s="62">
        <v>303</v>
      </c>
      <c r="C30" s="68" t="s">
        <v>105</v>
      </c>
      <c r="D30" s="68" t="s">
        <v>106</v>
      </c>
      <c r="E30" s="68" t="s">
        <v>107</v>
      </c>
      <c r="F30" s="69"/>
      <c r="G30" s="77">
        <f>G31</f>
        <v>0</v>
      </c>
      <c r="H30" s="77">
        <f>H31</f>
        <v>0</v>
      </c>
      <c r="I30" s="36"/>
      <c r="J30" s="36"/>
      <c r="K30" s="36"/>
    </row>
    <row r="31" spans="1:11" ht="21.75" customHeight="1">
      <c r="A31" s="65" t="s">
        <v>32</v>
      </c>
      <c r="B31" s="15">
        <v>303</v>
      </c>
      <c r="C31" s="66" t="s">
        <v>105</v>
      </c>
      <c r="D31" s="66" t="s">
        <v>106</v>
      </c>
      <c r="E31" s="66" t="s">
        <v>107</v>
      </c>
      <c r="F31" s="67" t="s">
        <v>108</v>
      </c>
      <c r="G31" s="76"/>
      <c r="H31" s="76"/>
      <c r="I31" s="36"/>
      <c r="J31" s="36"/>
      <c r="K31" s="36"/>
    </row>
    <row r="32" spans="1:11" ht="21.75" customHeight="1">
      <c r="A32" s="57" t="s">
        <v>102</v>
      </c>
      <c r="B32" s="15">
        <v>303</v>
      </c>
      <c r="C32" s="58" t="s">
        <v>75</v>
      </c>
      <c r="D32" s="58" t="s">
        <v>106</v>
      </c>
      <c r="E32" s="58" t="s">
        <v>107</v>
      </c>
      <c r="F32" s="60"/>
      <c r="G32" s="77">
        <f>G33</f>
        <v>24</v>
      </c>
      <c r="H32" s="77">
        <f>H33</f>
        <v>24</v>
      </c>
      <c r="I32" s="36"/>
      <c r="J32" s="36"/>
      <c r="K32" s="36"/>
    </row>
    <row r="33" spans="1:11" ht="21.75" customHeight="1">
      <c r="A33" s="57" t="s">
        <v>103</v>
      </c>
      <c r="B33" s="15">
        <v>303</v>
      </c>
      <c r="C33" s="58" t="s">
        <v>105</v>
      </c>
      <c r="D33" s="58" t="s">
        <v>106</v>
      </c>
      <c r="E33" s="58" t="s">
        <v>107</v>
      </c>
      <c r="F33" s="59" t="s">
        <v>109</v>
      </c>
      <c r="G33" s="76">
        <v>24</v>
      </c>
      <c r="H33" s="76">
        <v>24</v>
      </c>
      <c r="I33" s="36"/>
      <c r="J33" s="36"/>
      <c r="K33" s="36"/>
    </row>
    <row r="34" spans="1:11" ht="21.75" customHeight="1">
      <c r="A34" s="65" t="s">
        <v>104</v>
      </c>
      <c r="B34" s="15">
        <v>303</v>
      </c>
      <c r="C34" s="66" t="s">
        <v>105</v>
      </c>
      <c r="D34" s="66" t="s">
        <v>106</v>
      </c>
      <c r="E34" s="66" t="s">
        <v>110</v>
      </c>
      <c r="F34" s="67"/>
      <c r="G34" s="77">
        <f>G35</f>
        <v>0</v>
      </c>
      <c r="H34" s="77">
        <f>H35</f>
        <v>0</v>
      </c>
      <c r="I34" s="36"/>
      <c r="J34" s="36"/>
      <c r="K34" s="36"/>
    </row>
    <row r="35" spans="1:11" ht="21.75" customHeight="1">
      <c r="A35" s="65" t="s">
        <v>32</v>
      </c>
      <c r="B35" s="15">
        <v>303</v>
      </c>
      <c r="C35" s="66" t="s">
        <v>105</v>
      </c>
      <c r="D35" s="66" t="s">
        <v>106</v>
      </c>
      <c r="E35" s="66" t="s">
        <v>110</v>
      </c>
      <c r="F35" s="67" t="s">
        <v>108</v>
      </c>
      <c r="G35" s="76"/>
      <c r="H35" s="76"/>
      <c r="I35" s="36"/>
      <c r="J35" s="36"/>
      <c r="K35" s="36"/>
    </row>
    <row r="36" spans="1:11" ht="18.75" customHeight="1">
      <c r="A36" s="12" t="s">
        <v>6</v>
      </c>
      <c r="B36" s="15">
        <v>303</v>
      </c>
      <c r="C36" s="17" t="s">
        <v>75</v>
      </c>
      <c r="D36" s="17">
        <v>11</v>
      </c>
      <c r="E36" s="18"/>
      <c r="F36" s="28"/>
      <c r="G36" s="53">
        <f t="shared" ref="G36:H39" si="0">G37</f>
        <v>0</v>
      </c>
      <c r="H36" s="53">
        <f t="shared" si="0"/>
        <v>0</v>
      </c>
      <c r="I36" s="36"/>
      <c r="J36" s="36"/>
      <c r="K36" s="36"/>
    </row>
    <row r="37" spans="1:11" ht="30.75" customHeight="1">
      <c r="A37" s="12" t="s">
        <v>40</v>
      </c>
      <c r="B37" s="62">
        <v>303</v>
      </c>
      <c r="C37" s="19" t="s">
        <v>75</v>
      </c>
      <c r="D37" s="19">
        <v>11</v>
      </c>
      <c r="E37" s="19">
        <v>9900000000</v>
      </c>
      <c r="F37" s="29"/>
      <c r="G37" s="53">
        <f t="shared" si="0"/>
        <v>0</v>
      </c>
      <c r="H37" s="53">
        <f t="shared" si="0"/>
        <v>0</v>
      </c>
      <c r="I37" s="36"/>
      <c r="J37" s="36"/>
      <c r="K37" s="36"/>
    </row>
    <row r="38" spans="1:11" ht="18.75" customHeight="1">
      <c r="A38" s="12" t="s">
        <v>6</v>
      </c>
      <c r="B38" s="15">
        <v>303</v>
      </c>
      <c r="C38" s="19" t="s">
        <v>75</v>
      </c>
      <c r="D38" s="19">
        <v>11</v>
      </c>
      <c r="E38" s="19">
        <v>9910000000</v>
      </c>
      <c r="F38" s="29"/>
      <c r="G38" s="53">
        <f t="shared" si="0"/>
        <v>0</v>
      </c>
      <c r="H38" s="53">
        <f t="shared" si="0"/>
        <v>0</v>
      </c>
      <c r="I38" s="36"/>
      <c r="J38" s="36"/>
      <c r="K38" s="36"/>
    </row>
    <row r="39" spans="1:11" ht="30" customHeight="1">
      <c r="A39" s="12" t="s">
        <v>41</v>
      </c>
      <c r="B39" s="15">
        <v>303</v>
      </c>
      <c r="C39" s="19" t="s">
        <v>75</v>
      </c>
      <c r="D39" s="19">
        <v>11</v>
      </c>
      <c r="E39" s="19">
        <v>9910014100</v>
      </c>
      <c r="F39" s="29"/>
      <c r="G39" s="53">
        <f t="shared" si="0"/>
        <v>0</v>
      </c>
      <c r="H39" s="53">
        <f t="shared" si="0"/>
        <v>0</v>
      </c>
      <c r="I39" s="36"/>
      <c r="J39" s="36"/>
      <c r="K39" s="36"/>
    </row>
    <row r="40" spans="1:11" ht="18.75" customHeight="1">
      <c r="A40" s="12" t="s">
        <v>42</v>
      </c>
      <c r="B40" s="15">
        <v>303</v>
      </c>
      <c r="C40" s="19" t="s">
        <v>75</v>
      </c>
      <c r="D40" s="19">
        <v>11</v>
      </c>
      <c r="E40" s="19">
        <v>9910014100</v>
      </c>
      <c r="F40" s="30">
        <v>870</v>
      </c>
      <c r="G40" s="56"/>
      <c r="H40" s="56"/>
      <c r="I40" s="36"/>
      <c r="J40" s="36"/>
      <c r="K40" s="36"/>
    </row>
    <row r="41" spans="1:11" ht="18.75" customHeight="1">
      <c r="A41" s="12" t="s">
        <v>7</v>
      </c>
      <c r="B41" s="15">
        <v>303</v>
      </c>
      <c r="C41" s="19" t="s">
        <v>75</v>
      </c>
      <c r="D41" s="19">
        <v>13</v>
      </c>
      <c r="E41" s="21"/>
      <c r="F41" s="29"/>
      <c r="G41" s="53">
        <f>G42+G48</f>
        <v>399.5</v>
      </c>
      <c r="H41" s="53">
        <f>H42+H48</f>
        <v>399.5</v>
      </c>
      <c r="I41" s="36"/>
      <c r="J41" s="36"/>
      <c r="K41" s="36"/>
    </row>
    <row r="42" spans="1:11" ht="44.25" customHeight="1">
      <c r="A42" s="12" t="s">
        <v>43</v>
      </c>
      <c r="B42" s="15">
        <v>303</v>
      </c>
      <c r="C42" s="19" t="s">
        <v>75</v>
      </c>
      <c r="D42" s="19">
        <v>13</v>
      </c>
      <c r="E42" s="19" t="s">
        <v>86</v>
      </c>
      <c r="F42" s="29"/>
      <c r="G42" s="53">
        <f>G43</f>
        <v>399.5</v>
      </c>
      <c r="H42" s="53">
        <f>H43</f>
        <v>399.5</v>
      </c>
      <c r="I42" s="36"/>
      <c r="J42" s="36"/>
      <c r="K42" s="36"/>
    </row>
    <row r="43" spans="1:11" ht="42.75" customHeight="1">
      <c r="A43" s="12" t="s">
        <v>43</v>
      </c>
      <c r="B43" s="15">
        <v>303</v>
      </c>
      <c r="C43" s="19" t="s">
        <v>75</v>
      </c>
      <c r="D43" s="19">
        <v>13</v>
      </c>
      <c r="E43" s="19" t="s">
        <v>87</v>
      </c>
      <c r="F43" s="29"/>
      <c r="G43" s="53">
        <f>G44</f>
        <v>399.5</v>
      </c>
      <c r="H43" s="53">
        <f>H44</f>
        <v>399.5</v>
      </c>
      <c r="I43" s="36"/>
      <c r="J43" s="36"/>
      <c r="K43" s="36"/>
    </row>
    <row r="44" spans="1:11" ht="17.25" customHeight="1">
      <c r="A44" s="12" t="s">
        <v>44</v>
      </c>
      <c r="B44" s="15">
        <v>303</v>
      </c>
      <c r="C44" s="19" t="s">
        <v>75</v>
      </c>
      <c r="D44" s="19">
        <v>13</v>
      </c>
      <c r="E44" s="19" t="s">
        <v>88</v>
      </c>
      <c r="F44" s="29"/>
      <c r="G44" s="53">
        <f>G45+G46+G47</f>
        <v>399.5</v>
      </c>
      <c r="H44" s="53">
        <f>H45+H46+H47</f>
        <v>399.5</v>
      </c>
      <c r="I44" s="36"/>
      <c r="J44" s="36"/>
      <c r="K44" s="36"/>
    </row>
    <row r="45" spans="1:11" ht="17.25" customHeight="1">
      <c r="A45" s="81" t="s">
        <v>124</v>
      </c>
      <c r="B45" s="37">
        <v>303</v>
      </c>
      <c r="C45" s="38" t="s">
        <v>75</v>
      </c>
      <c r="D45" s="38">
        <v>13</v>
      </c>
      <c r="E45" s="38" t="s">
        <v>88</v>
      </c>
      <c r="F45" s="39" t="s">
        <v>125</v>
      </c>
      <c r="G45" s="84">
        <v>261.10000000000002</v>
      </c>
      <c r="H45" s="84">
        <v>261.10000000000002</v>
      </c>
      <c r="I45" s="36"/>
      <c r="J45" s="36"/>
      <c r="K45" s="36"/>
    </row>
    <row r="46" spans="1:11" ht="47.25" customHeight="1">
      <c r="A46" s="81" t="s">
        <v>94</v>
      </c>
      <c r="B46" s="37">
        <v>303</v>
      </c>
      <c r="C46" s="38" t="s">
        <v>75</v>
      </c>
      <c r="D46" s="38">
        <v>13</v>
      </c>
      <c r="E46" s="38" t="s">
        <v>88</v>
      </c>
      <c r="F46" s="39" t="s">
        <v>93</v>
      </c>
      <c r="G46" s="84">
        <v>76.2</v>
      </c>
      <c r="H46" s="84">
        <v>76.2</v>
      </c>
      <c r="I46" s="36"/>
      <c r="J46" s="36"/>
      <c r="K46" s="36"/>
    </row>
    <row r="47" spans="1:11" ht="17.25" customHeight="1">
      <c r="A47" s="12" t="s">
        <v>45</v>
      </c>
      <c r="B47" s="15">
        <v>303</v>
      </c>
      <c r="C47" s="19" t="s">
        <v>75</v>
      </c>
      <c r="D47" s="19">
        <v>13</v>
      </c>
      <c r="E47" s="19" t="s">
        <v>88</v>
      </c>
      <c r="F47" s="30">
        <v>540</v>
      </c>
      <c r="G47" s="56">
        <v>62.2</v>
      </c>
      <c r="H47" s="56">
        <v>62.2</v>
      </c>
      <c r="I47" s="36"/>
      <c r="J47" s="36"/>
      <c r="K47" s="36"/>
    </row>
    <row r="48" spans="1:11" ht="26.25" customHeight="1">
      <c r="A48" s="12" t="s">
        <v>40</v>
      </c>
      <c r="B48" s="15">
        <v>303</v>
      </c>
      <c r="C48" s="19" t="s">
        <v>75</v>
      </c>
      <c r="D48" s="19">
        <v>13</v>
      </c>
      <c r="E48" s="19">
        <v>9900000000</v>
      </c>
      <c r="F48" s="29"/>
      <c r="G48" s="53">
        <f t="shared" ref="G48:H50" si="1">G49</f>
        <v>0</v>
      </c>
      <c r="H48" s="53">
        <f t="shared" si="1"/>
        <v>0</v>
      </c>
      <c r="I48" s="36"/>
      <c r="J48" s="36"/>
      <c r="K48" s="36"/>
    </row>
    <row r="49" spans="1:11" ht="34.5" customHeight="1">
      <c r="A49" s="12" t="s">
        <v>46</v>
      </c>
      <c r="B49" s="15">
        <v>303</v>
      </c>
      <c r="C49" s="19" t="s">
        <v>75</v>
      </c>
      <c r="D49" s="19">
        <v>13</v>
      </c>
      <c r="E49" s="19">
        <v>9990000000</v>
      </c>
      <c r="F49" s="29"/>
      <c r="G49" s="53">
        <f t="shared" si="1"/>
        <v>0</v>
      </c>
      <c r="H49" s="53">
        <f t="shared" si="1"/>
        <v>0</v>
      </c>
      <c r="I49" s="36"/>
      <c r="J49" s="36"/>
      <c r="K49" s="36"/>
    </row>
    <row r="50" spans="1:11" ht="17.25" customHeight="1">
      <c r="A50" s="12" t="s">
        <v>47</v>
      </c>
      <c r="B50" s="15">
        <v>303</v>
      </c>
      <c r="C50" s="19" t="s">
        <v>75</v>
      </c>
      <c r="D50" s="19">
        <v>13</v>
      </c>
      <c r="E50" s="19">
        <v>9990014720</v>
      </c>
      <c r="F50" s="29"/>
      <c r="G50" s="53">
        <f t="shared" si="1"/>
        <v>0</v>
      </c>
      <c r="H50" s="53">
        <f t="shared" si="1"/>
        <v>0</v>
      </c>
      <c r="I50" s="36"/>
      <c r="J50" s="36"/>
      <c r="K50" s="36"/>
    </row>
    <row r="51" spans="1:11" ht="17.25" customHeight="1">
      <c r="A51" s="12" t="s">
        <v>48</v>
      </c>
      <c r="B51" s="15">
        <v>303</v>
      </c>
      <c r="C51" s="19" t="s">
        <v>75</v>
      </c>
      <c r="D51" s="19">
        <v>13</v>
      </c>
      <c r="E51" s="19">
        <v>9990014720</v>
      </c>
      <c r="F51" s="30">
        <v>843</v>
      </c>
      <c r="G51" s="56"/>
      <c r="H51" s="56"/>
      <c r="I51" s="36"/>
      <c r="J51" s="36"/>
      <c r="K51" s="36"/>
    </row>
    <row r="52" spans="1:11" ht="17.25" customHeight="1">
      <c r="A52" s="12" t="s">
        <v>8</v>
      </c>
      <c r="B52" s="11">
        <v>303</v>
      </c>
      <c r="C52" s="20" t="s">
        <v>76</v>
      </c>
      <c r="D52" s="16"/>
      <c r="E52" s="16"/>
      <c r="F52" s="27"/>
      <c r="G52" s="50">
        <f t="shared" ref="G52:H55" si="2">G53</f>
        <v>88.4</v>
      </c>
      <c r="H52" s="50">
        <f t="shared" si="2"/>
        <v>88.4</v>
      </c>
      <c r="I52" s="36"/>
      <c r="J52" s="36"/>
      <c r="K52" s="36"/>
    </row>
    <row r="53" spans="1:11" ht="28.5" customHeight="1">
      <c r="A53" s="12" t="s">
        <v>9</v>
      </c>
      <c r="B53" s="15">
        <v>303</v>
      </c>
      <c r="C53" s="19" t="s">
        <v>76</v>
      </c>
      <c r="D53" s="19" t="s">
        <v>77</v>
      </c>
      <c r="E53" s="21"/>
      <c r="F53" s="29"/>
      <c r="G53" s="50">
        <f t="shared" si="2"/>
        <v>88.4</v>
      </c>
      <c r="H53" s="50">
        <f t="shared" si="2"/>
        <v>88.4</v>
      </c>
      <c r="I53" s="36"/>
      <c r="J53" s="36"/>
      <c r="K53" s="36"/>
    </row>
    <row r="54" spans="1:11" ht="64.5" customHeight="1">
      <c r="A54" s="12" t="s">
        <v>27</v>
      </c>
      <c r="B54" s="15">
        <v>303</v>
      </c>
      <c r="C54" s="19" t="s">
        <v>76</v>
      </c>
      <c r="D54" s="19" t="s">
        <v>77</v>
      </c>
      <c r="E54" s="19" t="s">
        <v>82</v>
      </c>
      <c r="F54" s="29"/>
      <c r="G54" s="50">
        <f t="shared" si="2"/>
        <v>88.4</v>
      </c>
      <c r="H54" s="50">
        <f t="shared" si="2"/>
        <v>88.4</v>
      </c>
      <c r="I54" s="36"/>
      <c r="J54" s="36"/>
      <c r="K54" s="36"/>
    </row>
    <row r="55" spans="1:11" ht="36" customHeight="1">
      <c r="A55" s="12" t="s">
        <v>49</v>
      </c>
      <c r="B55" s="15">
        <v>303</v>
      </c>
      <c r="C55" s="19" t="s">
        <v>76</v>
      </c>
      <c r="D55" s="19" t="s">
        <v>77</v>
      </c>
      <c r="E55" s="19" t="s">
        <v>89</v>
      </c>
      <c r="F55" s="29"/>
      <c r="G55" s="50">
        <f t="shared" si="2"/>
        <v>88.4</v>
      </c>
      <c r="H55" s="50">
        <f t="shared" si="2"/>
        <v>88.4</v>
      </c>
      <c r="I55" s="36"/>
      <c r="J55" s="36"/>
      <c r="K55" s="36"/>
    </row>
    <row r="56" spans="1:11" ht="47.25" customHeight="1">
      <c r="A56" s="12" t="s">
        <v>50</v>
      </c>
      <c r="B56" s="15">
        <v>303</v>
      </c>
      <c r="C56" s="19" t="s">
        <v>76</v>
      </c>
      <c r="D56" s="19" t="s">
        <v>77</v>
      </c>
      <c r="E56" s="19" t="s">
        <v>90</v>
      </c>
      <c r="F56" s="29"/>
      <c r="G56" s="50">
        <f>G57+G58+G59</f>
        <v>88.4</v>
      </c>
      <c r="H56" s="50">
        <f>H57+H58+H59</f>
        <v>88.4</v>
      </c>
      <c r="I56" s="36"/>
      <c r="J56" s="36"/>
      <c r="K56" s="36"/>
    </row>
    <row r="57" spans="1:11" ht="24" customHeight="1">
      <c r="A57" s="12" t="s">
        <v>30</v>
      </c>
      <c r="B57" s="15">
        <v>303</v>
      </c>
      <c r="C57" s="19" t="s">
        <v>76</v>
      </c>
      <c r="D57" s="19" t="s">
        <v>77</v>
      </c>
      <c r="E57" s="19" t="s">
        <v>90</v>
      </c>
      <c r="F57" s="30">
        <v>121</v>
      </c>
      <c r="G57" s="56">
        <v>68.8</v>
      </c>
      <c r="H57" s="56">
        <v>68.8</v>
      </c>
      <c r="I57" s="36"/>
      <c r="J57" s="36"/>
      <c r="K57" s="36"/>
    </row>
    <row r="58" spans="1:11" ht="47.25" customHeight="1">
      <c r="A58" s="12" t="s">
        <v>31</v>
      </c>
      <c r="B58" s="15">
        <v>303</v>
      </c>
      <c r="C58" s="19" t="s">
        <v>76</v>
      </c>
      <c r="D58" s="19" t="s">
        <v>77</v>
      </c>
      <c r="E58" s="19" t="s">
        <v>90</v>
      </c>
      <c r="F58" s="30">
        <v>129</v>
      </c>
      <c r="G58" s="56">
        <v>19.600000000000001</v>
      </c>
      <c r="H58" s="56">
        <v>19.600000000000001</v>
      </c>
      <c r="I58" s="36"/>
      <c r="J58" s="36"/>
      <c r="K58" s="36"/>
    </row>
    <row r="59" spans="1:11" ht="36" customHeight="1">
      <c r="A59" s="12" t="s">
        <v>51</v>
      </c>
      <c r="B59" s="15">
        <v>303</v>
      </c>
      <c r="C59" s="19" t="s">
        <v>76</v>
      </c>
      <c r="D59" s="19" t="s">
        <v>77</v>
      </c>
      <c r="E59" s="19" t="s">
        <v>90</v>
      </c>
      <c r="F59" s="30">
        <v>244</v>
      </c>
      <c r="G59" s="56"/>
      <c r="H59" s="56"/>
      <c r="I59" s="36"/>
      <c r="J59" s="36"/>
      <c r="K59" s="36"/>
    </row>
    <row r="60" spans="1:11" ht="36" customHeight="1">
      <c r="A60" s="80" t="s">
        <v>10</v>
      </c>
      <c r="B60" s="15">
        <v>303</v>
      </c>
      <c r="C60" s="19" t="s">
        <v>77</v>
      </c>
      <c r="D60" s="21"/>
      <c r="E60" s="21"/>
      <c r="F60" s="29"/>
      <c r="G60" s="53">
        <f t="shared" ref="G60:H62" si="3">G61</f>
        <v>12.7</v>
      </c>
      <c r="H60" s="53">
        <f t="shared" si="3"/>
        <v>12.7</v>
      </c>
      <c r="I60" s="36"/>
      <c r="J60" s="36"/>
      <c r="K60" s="36"/>
    </row>
    <row r="61" spans="1:11" ht="52.5" customHeight="1">
      <c r="A61" s="80" t="s">
        <v>119</v>
      </c>
      <c r="B61" s="15">
        <v>303</v>
      </c>
      <c r="C61" s="19" t="s">
        <v>77</v>
      </c>
      <c r="D61" s="19">
        <v>10</v>
      </c>
      <c r="E61" s="21"/>
      <c r="F61" s="29"/>
      <c r="G61" s="50">
        <f t="shared" si="3"/>
        <v>12.7</v>
      </c>
      <c r="H61" s="50">
        <f t="shared" si="3"/>
        <v>12.7</v>
      </c>
      <c r="I61" s="36"/>
      <c r="J61" s="36"/>
      <c r="K61" s="36"/>
    </row>
    <row r="62" spans="1:11" ht="39" customHeight="1">
      <c r="A62" s="81" t="s">
        <v>52</v>
      </c>
      <c r="B62" s="15">
        <v>303</v>
      </c>
      <c r="C62" s="19" t="s">
        <v>77</v>
      </c>
      <c r="D62" s="19">
        <v>10</v>
      </c>
      <c r="E62" s="19" t="s">
        <v>122</v>
      </c>
      <c r="F62" s="29"/>
      <c r="G62" s="50">
        <f t="shared" si="3"/>
        <v>12.7</v>
      </c>
      <c r="H62" s="50">
        <f t="shared" si="3"/>
        <v>12.7</v>
      </c>
      <c r="I62" s="36"/>
      <c r="J62" s="36"/>
      <c r="K62" s="36"/>
    </row>
    <row r="63" spans="1:11" ht="46.5" customHeight="1">
      <c r="A63" s="81" t="s">
        <v>118</v>
      </c>
      <c r="B63" s="15">
        <v>303</v>
      </c>
      <c r="C63" s="19" t="s">
        <v>77</v>
      </c>
      <c r="D63" s="19">
        <v>10</v>
      </c>
      <c r="E63" s="19" t="s">
        <v>120</v>
      </c>
      <c r="F63" s="29"/>
      <c r="G63" s="50">
        <f>G64+G66</f>
        <v>12.7</v>
      </c>
      <c r="H63" s="50">
        <f>H64+H66</f>
        <v>12.7</v>
      </c>
      <c r="I63" s="36"/>
      <c r="J63" s="36"/>
      <c r="K63" s="36"/>
    </row>
    <row r="64" spans="1:11" ht="36" customHeight="1">
      <c r="A64" s="81" t="s">
        <v>32</v>
      </c>
      <c r="B64" s="15">
        <v>303</v>
      </c>
      <c r="C64" s="19" t="s">
        <v>77</v>
      </c>
      <c r="D64" s="19">
        <v>10</v>
      </c>
      <c r="E64" s="78" t="s">
        <v>121</v>
      </c>
      <c r="F64" s="30">
        <v>244</v>
      </c>
      <c r="G64" s="56">
        <v>9.1999999999999993</v>
      </c>
      <c r="H64" s="56">
        <v>9.1999999999999993</v>
      </c>
      <c r="I64" s="36"/>
      <c r="J64" s="36"/>
      <c r="K64" s="36"/>
    </row>
    <row r="65" spans="1:11" ht="36" customHeight="1">
      <c r="A65" s="81" t="s">
        <v>116</v>
      </c>
      <c r="B65" s="15">
        <v>303</v>
      </c>
      <c r="C65" s="19" t="s">
        <v>77</v>
      </c>
      <c r="D65" s="19">
        <v>10</v>
      </c>
      <c r="E65" s="78" t="s">
        <v>117</v>
      </c>
      <c r="F65" s="29"/>
      <c r="G65" s="79">
        <f>G66</f>
        <v>3.5</v>
      </c>
      <c r="H65" s="79">
        <f>H66</f>
        <v>3.5</v>
      </c>
      <c r="I65" s="36"/>
      <c r="J65" s="36"/>
      <c r="K65" s="36"/>
    </row>
    <row r="66" spans="1:11" ht="36" customHeight="1">
      <c r="A66" s="81" t="s">
        <v>32</v>
      </c>
      <c r="B66" s="15">
        <v>303</v>
      </c>
      <c r="C66" s="19" t="s">
        <v>77</v>
      </c>
      <c r="D66" s="19">
        <v>10</v>
      </c>
      <c r="E66" s="78" t="s">
        <v>117</v>
      </c>
      <c r="F66" s="30">
        <v>244</v>
      </c>
      <c r="G66" s="56">
        <v>3.5</v>
      </c>
      <c r="H66" s="56">
        <v>3.5</v>
      </c>
      <c r="I66" s="36"/>
      <c r="J66" s="36"/>
      <c r="K66" s="36"/>
    </row>
    <row r="67" spans="1:11" ht="19.5" customHeight="1">
      <c r="A67" s="12" t="s">
        <v>12</v>
      </c>
      <c r="B67" s="15">
        <v>303</v>
      </c>
      <c r="C67" s="19" t="s">
        <v>78</v>
      </c>
      <c r="D67" s="21"/>
      <c r="E67" s="16"/>
      <c r="F67" s="29"/>
      <c r="G67" s="53">
        <f t="shared" ref="G67:H70" si="4">G68</f>
        <v>126.7</v>
      </c>
      <c r="H67" s="53">
        <f t="shared" si="4"/>
        <v>126.7</v>
      </c>
      <c r="I67" s="36"/>
      <c r="J67" s="36"/>
      <c r="K67" s="36"/>
    </row>
    <row r="68" spans="1:11" ht="19.5" customHeight="1">
      <c r="A68" s="12" t="s">
        <v>53</v>
      </c>
      <c r="B68" s="15">
        <v>303</v>
      </c>
      <c r="C68" s="19" t="s">
        <v>78</v>
      </c>
      <c r="D68" s="19" t="s">
        <v>81</v>
      </c>
      <c r="E68" s="21"/>
      <c r="F68" s="29"/>
      <c r="G68" s="53">
        <f t="shared" si="4"/>
        <v>126.7</v>
      </c>
      <c r="H68" s="53">
        <f t="shared" si="4"/>
        <v>126.7</v>
      </c>
      <c r="I68" s="36"/>
      <c r="J68" s="36"/>
      <c r="K68" s="36"/>
    </row>
    <row r="69" spans="1:11" ht="29.25" customHeight="1">
      <c r="A69" s="12" t="s">
        <v>54</v>
      </c>
      <c r="B69" s="15">
        <v>303</v>
      </c>
      <c r="C69" s="19" t="s">
        <v>78</v>
      </c>
      <c r="D69" s="19" t="s">
        <v>81</v>
      </c>
      <c r="E69" s="19">
        <v>9100000000</v>
      </c>
      <c r="F69" s="29"/>
      <c r="G69" s="53">
        <f t="shared" si="4"/>
        <v>126.7</v>
      </c>
      <c r="H69" s="53">
        <f t="shared" si="4"/>
        <v>126.7</v>
      </c>
      <c r="I69" s="36"/>
      <c r="J69" s="36"/>
      <c r="K69" s="36"/>
    </row>
    <row r="70" spans="1:11" ht="47.25" customHeight="1">
      <c r="A70" s="12" t="s">
        <v>55</v>
      </c>
      <c r="B70" s="15">
        <v>303</v>
      </c>
      <c r="C70" s="19" t="s">
        <v>78</v>
      </c>
      <c r="D70" s="19" t="s">
        <v>81</v>
      </c>
      <c r="E70" s="19">
        <v>9120060980</v>
      </c>
      <c r="F70" s="29"/>
      <c r="G70" s="50">
        <f t="shared" si="4"/>
        <v>126.7</v>
      </c>
      <c r="H70" s="50">
        <f t="shared" si="4"/>
        <v>126.7</v>
      </c>
      <c r="I70" s="36"/>
      <c r="J70" s="36"/>
      <c r="K70" s="36"/>
    </row>
    <row r="71" spans="1:11" ht="36" customHeight="1">
      <c r="A71" s="12" t="s">
        <v>51</v>
      </c>
      <c r="B71" s="15">
        <v>303</v>
      </c>
      <c r="C71" s="19" t="s">
        <v>78</v>
      </c>
      <c r="D71" s="19" t="s">
        <v>81</v>
      </c>
      <c r="E71" s="19">
        <v>9120060980</v>
      </c>
      <c r="F71" s="30">
        <v>244</v>
      </c>
      <c r="G71" s="56">
        <v>126.7</v>
      </c>
      <c r="H71" s="56">
        <v>126.7</v>
      </c>
      <c r="I71" s="36"/>
      <c r="J71" s="36"/>
      <c r="K71" s="36"/>
    </row>
    <row r="72" spans="1:11" ht="18.75" customHeight="1">
      <c r="A72" s="12" t="s">
        <v>14</v>
      </c>
      <c r="B72" s="15">
        <v>303</v>
      </c>
      <c r="C72" s="19" t="s">
        <v>79</v>
      </c>
      <c r="D72" s="21"/>
      <c r="E72" s="21"/>
      <c r="F72" s="29"/>
      <c r="G72" s="53">
        <f>G73+G78</f>
        <v>212.29999999999998</v>
      </c>
      <c r="H72" s="53">
        <f>H73+H78</f>
        <v>212.29999999999998</v>
      </c>
      <c r="I72" s="36"/>
      <c r="J72" s="36"/>
      <c r="K72" s="36"/>
    </row>
    <row r="73" spans="1:11" ht="18.75" customHeight="1">
      <c r="A73" s="12" t="s">
        <v>15</v>
      </c>
      <c r="B73" s="15">
        <v>303</v>
      </c>
      <c r="C73" s="19" t="s">
        <v>79</v>
      </c>
      <c r="D73" s="19" t="s">
        <v>76</v>
      </c>
      <c r="E73" s="21"/>
      <c r="F73" s="29"/>
      <c r="G73" s="53">
        <f t="shared" ref="G73:H76" si="5">G74</f>
        <v>18.399999999999999</v>
      </c>
      <c r="H73" s="53">
        <f t="shared" si="5"/>
        <v>18.399999999999999</v>
      </c>
      <c r="I73" s="36"/>
      <c r="J73" s="36"/>
      <c r="K73" s="36"/>
    </row>
    <row r="74" spans="1:11" ht="33" customHeight="1">
      <c r="A74" s="12" t="s">
        <v>56</v>
      </c>
      <c r="B74" s="15">
        <v>303</v>
      </c>
      <c r="C74" s="19" t="s">
        <v>79</v>
      </c>
      <c r="D74" s="19" t="s">
        <v>76</v>
      </c>
      <c r="E74" s="19">
        <v>9200000000</v>
      </c>
      <c r="F74" s="29"/>
      <c r="G74" s="53">
        <f t="shared" si="5"/>
        <v>18.399999999999999</v>
      </c>
      <c r="H74" s="53">
        <f t="shared" si="5"/>
        <v>18.399999999999999</v>
      </c>
      <c r="I74" s="36"/>
      <c r="J74" s="36"/>
      <c r="K74" s="36"/>
    </row>
    <row r="75" spans="1:11" ht="33" customHeight="1">
      <c r="A75" s="12" t="s">
        <v>57</v>
      </c>
      <c r="B75" s="15">
        <v>303</v>
      </c>
      <c r="C75" s="19" t="s">
        <v>79</v>
      </c>
      <c r="D75" s="19" t="s">
        <v>76</v>
      </c>
      <c r="E75" s="19">
        <v>9290000000</v>
      </c>
      <c r="F75" s="29"/>
      <c r="G75" s="53">
        <f t="shared" si="5"/>
        <v>18.399999999999999</v>
      </c>
      <c r="H75" s="53">
        <f t="shared" si="5"/>
        <v>18.399999999999999</v>
      </c>
      <c r="I75" s="36"/>
      <c r="J75" s="36"/>
      <c r="K75" s="36"/>
    </row>
    <row r="76" spans="1:11" ht="32.25" customHeight="1">
      <c r="A76" s="12" t="s">
        <v>58</v>
      </c>
      <c r="B76" s="15">
        <v>303</v>
      </c>
      <c r="C76" s="19" t="s">
        <v>79</v>
      </c>
      <c r="D76" s="19" t="s">
        <v>76</v>
      </c>
      <c r="E76" s="19">
        <v>9290018030</v>
      </c>
      <c r="F76" s="29"/>
      <c r="G76" s="53">
        <f t="shared" si="5"/>
        <v>18.399999999999999</v>
      </c>
      <c r="H76" s="53">
        <f t="shared" si="5"/>
        <v>18.399999999999999</v>
      </c>
      <c r="I76" s="36"/>
      <c r="J76" s="36"/>
      <c r="K76" s="36"/>
    </row>
    <row r="77" spans="1:11" ht="36" customHeight="1">
      <c r="A77" s="12" t="s">
        <v>51</v>
      </c>
      <c r="B77" s="15">
        <v>303</v>
      </c>
      <c r="C77" s="19" t="s">
        <v>79</v>
      </c>
      <c r="D77" s="19" t="s">
        <v>76</v>
      </c>
      <c r="E77" s="19">
        <v>9290018030</v>
      </c>
      <c r="F77" s="30">
        <v>244</v>
      </c>
      <c r="G77" s="56">
        <v>18.399999999999999</v>
      </c>
      <c r="H77" s="56">
        <v>18.399999999999999</v>
      </c>
      <c r="I77" s="36"/>
      <c r="J77" s="36"/>
      <c r="K77" s="36"/>
    </row>
    <row r="78" spans="1:11" ht="21.75" customHeight="1">
      <c r="A78" s="12" t="s">
        <v>16</v>
      </c>
      <c r="B78" s="15">
        <v>303</v>
      </c>
      <c r="C78" s="19" t="s">
        <v>79</v>
      </c>
      <c r="D78" s="19" t="s">
        <v>77</v>
      </c>
      <c r="E78" s="21"/>
      <c r="F78" s="29"/>
      <c r="G78" s="50">
        <f>G79</f>
        <v>193.89999999999998</v>
      </c>
      <c r="H78" s="50">
        <f>H79</f>
        <v>193.89999999999998</v>
      </c>
      <c r="I78" s="36"/>
      <c r="J78" s="36"/>
      <c r="K78" s="36"/>
    </row>
    <row r="79" spans="1:11" ht="33.75" customHeight="1">
      <c r="A79" s="12" t="s">
        <v>56</v>
      </c>
      <c r="B79" s="15">
        <v>303</v>
      </c>
      <c r="C79" s="19" t="s">
        <v>79</v>
      </c>
      <c r="D79" s="19" t="s">
        <v>77</v>
      </c>
      <c r="E79" s="19">
        <v>9200000000</v>
      </c>
      <c r="F79" s="29"/>
      <c r="G79" s="50">
        <f>G80</f>
        <v>193.89999999999998</v>
      </c>
      <c r="H79" s="50">
        <f>H80</f>
        <v>193.89999999999998</v>
      </c>
      <c r="I79" s="36"/>
      <c r="J79" s="36"/>
      <c r="K79" s="36"/>
    </row>
    <row r="80" spans="1:11" ht="33.75" customHeight="1">
      <c r="A80" s="12" t="s">
        <v>57</v>
      </c>
      <c r="B80" s="15">
        <v>303</v>
      </c>
      <c r="C80" s="19" t="s">
        <v>79</v>
      </c>
      <c r="D80" s="19" t="s">
        <v>77</v>
      </c>
      <c r="E80" s="19">
        <v>9290000000</v>
      </c>
      <c r="F80" s="29"/>
      <c r="G80" s="50">
        <f>G82+G84+G86+G88</f>
        <v>193.89999999999998</v>
      </c>
      <c r="H80" s="50">
        <f>H82+H84+H86+H88</f>
        <v>193.89999999999998</v>
      </c>
      <c r="I80" s="36"/>
      <c r="J80" s="36"/>
      <c r="K80" s="36"/>
    </row>
    <row r="81" spans="1:11" ht="22.5" customHeight="1">
      <c r="A81" s="12" t="s">
        <v>59</v>
      </c>
      <c r="B81" s="15">
        <v>303</v>
      </c>
      <c r="C81" s="19" t="s">
        <v>79</v>
      </c>
      <c r="D81" s="19" t="s">
        <v>77</v>
      </c>
      <c r="E81" s="19">
        <v>9290018080</v>
      </c>
      <c r="F81" s="29"/>
      <c r="G81" s="50">
        <f>G82</f>
        <v>67.099999999999994</v>
      </c>
      <c r="H81" s="50">
        <f>H82</f>
        <v>67.099999999999994</v>
      </c>
      <c r="I81" s="36"/>
      <c r="J81" s="36"/>
      <c r="K81" s="36"/>
    </row>
    <row r="82" spans="1:11" ht="30" customHeight="1">
      <c r="A82" s="12" t="s">
        <v>51</v>
      </c>
      <c r="B82" s="15">
        <v>303</v>
      </c>
      <c r="C82" s="19" t="s">
        <v>79</v>
      </c>
      <c r="D82" s="19" t="s">
        <v>77</v>
      </c>
      <c r="E82" s="19">
        <v>9290018080</v>
      </c>
      <c r="F82" s="30">
        <v>244</v>
      </c>
      <c r="G82" s="56">
        <v>67.099999999999994</v>
      </c>
      <c r="H82" s="56">
        <v>67.099999999999994</v>
      </c>
      <c r="I82" s="36"/>
      <c r="J82" s="36"/>
      <c r="K82" s="36"/>
    </row>
    <row r="83" spans="1:11" ht="30" customHeight="1">
      <c r="A83" s="12" t="s">
        <v>60</v>
      </c>
      <c r="B83" s="15">
        <v>303</v>
      </c>
      <c r="C83" s="19" t="s">
        <v>79</v>
      </c>
      <c r="D83" s="19" t="s">
        <v>77</v>
      </c>
      <c r="E83" s="19">
        <v>9290068040</v>
      </c>
      <c r="F83" s="29"/>
      <c r="G83" s="79">
        <f>G84</f>
        <v>2.5</v>
      </c>
      <c r="H83" s="79">
        <f>H84</f>
        <v>2.5</v>
      </c>
      <c r="I83" s="36"/>
      <c r="J83" s="36"/>
      <c r="K83" s="36"/>
    </row>
    <row r="84" spans="1:11" ht="30" customHeight="1">
      <c r="A84" s="12" t="s">
        <v>51</v>
      </c>
      <c r="B84" s="15">
        <v>303</v>
      </c>
      <c r="C84" s="19" t="s">
        <v>79</v>
      </c>
      <c r="D84" s="19" t="s">
        <v>77</v>
      </c>
      <c r="E84" s="19">
        <v>9290068040</v>
      </c>
      <c r="F84" s="30">
        <v>244</v>
      </c>
      <c r="G84" s="56">
        <v>2.5</v>
      </c>
      <c r="H84" s="56">
        <v>2.5</v>
      </c>
      <c r="I84" s="36"/>
      <c r="J84" s="36"/>
      <c r="K84" s="36"/>
    </row>
    <row r="85" spans="1:11" ht="30" customHeight="1">
      <c r="A85" s="12" t="s">
        <v>61</v>
      </c>
      <c r="B85" s="15">
        <v>303</v>
      </c>
      <c r="C85" s="19" t="s">
        <v>79</v>
      </c>
      <c r="D85" s="19" t="s">
        <v>77</v>
      </c>
      <c r="E85" s="19">
        <v>9290068070</v>
      </c>
      <c r="F85" s="29"/>
      <c r="G85" s="50">
        <f>G86</f>
        <v>13.8</v>
      </c>
      <c r="H85" s="50">
        <f>H86</f>
        <v>13.8</v>
      </c>
      <c r="I85" s="36"/>
      <c r="J85" s="36"/>
      <c r="K85" s="36"/>
    </row>
    <row r="86" spans="1:11" ht="30" customHeight="1">
      <c r="A86" s="12" t="s">
        <v>51</v>
      </c>
      <c r="B86" s="15">
        <v>303</v>
      </c>
      <c r="C86" s="19" t="s">
        <v>79</v>
      </c>
      <c r="D86" s="19" t="s">
        <v>77</v>
      </c>
      <c r="E86" s="19">
        <v>9290068070</v>
      </c>
      <c r="F86" s="30">
        <v>244</v>
      </c>
      <c r="G86" s="56">
        <v>13.8</v>
      </c>
      <c r="H86" s="56">
        <v>13.8</v>
      </c>
      <c r="I86" s="36"/>
      <c r="J86" s="36"/>
      <c r="K86" s="36"/>
    </row>
    <row r="87" spans="1:11" ht="85.5" customHeight="1">
      <c r="A87" s="12" t="s">
        <v>62</v>
      </c>
      <c r="B87" s="15">
        <v>303</v>
      </c>
      <c r="C87" s="19" t="s">
        <v>79</v>
      </c>
      <c r="D87" s="19" t="s">
        <v>77</v>
      </c>
      <c r="E87" s="19">
        <v>9290068090</v>
      </c>
      <c r="F87" s="29"/>
      <c r="G87" s="50">
        <f>G88</f>
        <v>110.5</v>
      </c>
      <c r="H87" s="50">
        <f>H88</f>
        <v>110.5</v>
      </c>
      <c r="I87" s="36"/>
      <c r="J87" s="36"/>
      <c r="K87" s="36"/>
    </row>
    <row r="88" spans="1:11" ht="30" customHeight="1">
      <c r="A88" s="12" t="s">
        <v>51</v>
      </c>
      <c r="B88" s="15">
        <v>303</v>
      </c>
      <c r="C88" s="19" t="s">
        <v>79</v>
      </c>
      <c r="D88" s="19" t="s">
        <v>77</v>
      </c>
      <c r="E88" s="19">
        <v>9290068090</v>
      </c>
      <c r="F88" s="30">
        <v>244</v>
      </c>
      <c r="G88" s="56">
        <v>110.5</v>
      </c>
      <c r="H88" s="56">
        <v>110.5</v>
      </c>
      <c r="I88" s="36"/>
      <c r="J88" s="36"/>
      <c r="K88" s="36"/>
    </row>
    <row r="89" spans="1:11" ht="20.25" customHeight="1">
      <c r="A89" s="12" t="s">
        <v>17</v>
      </c>
      <c r="B89" s="15">
        <v>303</v>
      </c>
      <c r="C89" s="19" t="s">
        <v>80</v>
      </c>
      <c r="D89" s="21"/>
      <c r="E89" s="21"/>
      <c r="F89" s="29"/>
      <c r="G89" s="50">
        <f>G90+G99</f>
        <v>349.2</v>
      </c>
      <c r="H89" s="50">
        <f>H90+H99</f>
        <v>349.2</v>
      </c>
      <c r="I89" s="36"/>
      <c r="J89" s="36"/>
      <c r="K89" s="36"/>
    </row>
    <row r="90" spans="1:11" ht="20.25" customHeight="1">
      <c r="A90" s="12" t="s">
        <v>18</v>
      </c>
      <c r="B90" s="15">
        <v>303</v>
      </c>
      <c r="C90" s="19" t="s">
        <v>80</v>
      </c>
      <c r="D90" s="19" t="s">
        <v>75</v>
      </c>
      <c r="E90" s="21"/>
      <c r="F90" s="29"/>
      <c r="G90" s="50">
        <f t="shared" ref="G90:H92" si="6">G91</f>
        <v>314.7</v>
      </c>
      <c r="H90" s="50">
        <f t="shared" si="6"/>
        <v>314.7</v>
      </c>
      <c r="I90" s="36"/>
      <c r="J90" s="36"/>
      <c r="K90" s="36"/>
    </row>
    <row r="91" spans="1:11" ht="48" customHeight="1">
      <c r="A91" s="12" t="s">
        <v>63</v>
      </c>
      <c r="B91" s="15">
        <v>303</v>
      </c>
      <c r="C91" s="19" t="s">
        <v>80</v>
      </c>
      <c r="D91" s="19" t="s">
        <v>75</v>
      </c>
      <c r="E91" s="19" t="s">
        <v>86</v>
      </c>
      <c r="F91" s="29"/>
      <c r="G91" s="50">
        <f t="shared" si="6"/>
        <v>314.7</v>
      </c>
      <c r="H91" s="50">
        <f t="shared" si="6"/>
        <v>314.7</v>
      </c>
      <c r="I91" s="36"/>
      <c r="J91" s="36"/>
      <c r="K91" s="36"/>
    </row>
    <row r="92" spans="1:11" ht="46.5" customHeight="1">
      <c r="A92" s="12" t="s">
        <v>64</v>
      </c>
      <c r="B92" s="15">
        <v>303</v>
      </c>
      <c r="C92" s="19" t="s">
        <v>80</v>
      </c>
      <c r="D92" s="19" t="s">
        <v>75</v>
      </c>
      <c r="E92" s="19" t="s">
        <v>91</v>
      </c>
      <c r="F92" s="29"/>
      <c r="G92" s="50">
        <f t="shared" si="6"/>
        <v>314.7</v>
      </c>
      <c r="H92" s="50">
        <f t="shared" si="6"/>
        <v>314.7</v>
      </c>
      <c r="I92" s="36"/>
      <c r="J92" s="36"/>
      <c r="K92" s="36"/>
    </row>
    <row r="93" spans="1:11" ht="18.75" customHeight="1">
      <c r="A93" s="12" t="s">
        <v>65</v>
      </c>
      <c r="B93" s="15">
        <v>303</v>
      </c>
      <c r="C93" s="19" t="s">
        <v>80</v>
      </c>
      <c r="D93" s="19" t="s">
        <v>75</v>
      </c>
      <c r="E93" s="19" t="s">
        <v>92</v>
      </c>
      <c r="F93" s="29"/>
      <c r="G93" s="50">
        <f>SUM(G94:G98)</f>
        <v>314.7</v>
      </c>
      <c r="H93" s="50">
        <f>SUM(H94:H98)</f>
        <v>314.7</v>
      </c>
      <c r="I93" s="36"/>
      <c r="J93" s="36"/>
      <c r="K93" s="36"/>
    </row>
    <row r="94" spans="1:11" ht="34.5" customHeight="1">
      <c r="A94" s="12" t="s">
        <v>51</v>
      </c>
      <c r="B94" s="15">
        <v>303</v>
      </c>
      <c r="C94" s="19" t="s">
        <v>80</v>
      </c>
      <c r="D94" s="19" t="s">
        <v>75</v>
      </c>
      <c r="E94" s="19" t="s">
        <v>92</v>
      </c>
      <c r="F94" s="30">
        <v>244</v>
      </c>
      <c r="G94" s="56">
        <v>236.3</v>
      </c>
      <c r="H94" s="56">
        <v>236.3</v>
      </c>
      <c r="I94" s="36"/>
      <c r="J94" s="36"/>
      <c r="K94" s="36"/>
    </row>
    <row r="95" spans="1:11" ht="19.5" customHeight="1">
      <c r="A95" s="12" t="s">
        <v>33</v>
      </c>
      <c r="B95" s="15">
        <v>303</v>
      </c>
      <c r="C95" s="19" t="s">
        <v>80</v>
      </c>
      <c r="D95" s="19" t="s">
        <v>75</v>
      </c>
      <c r="E95" s="19" t="s">
        <v>92</v>
      </c>
      <c r="F95" s="30">
        <v>247</v>
      </c>
      <c r="G95" s="56">
        <v>9</v>
      </c>
      <c r="H95" s="56">
        <v>9</v>
      </c>
      <c r="I95" s="36"/>
      <c r="J95" s="36"/>
      <c r="K95" s="36"/>
    </row>
    <row r="96" spans="1:11" ht="33" customHeight="1">
      <c r="A96" s="12" t="s">
        <v>34</v>
      </c>
      <c r="B96" s="15">
        <v>303</v>
      </c>
      <c r="C96" s="19" t="s">
        <v>80</v>
      </c>
      <c r="D96" s="19" t="s">
        <v>75</v>
      </c>
      <c r="E96" s="19" t="s">
        <v>92</v>
      </c>
      <c r="F96" s="30">
        <v>851</v>
      </c>
      <c r="G96" s="56">
        <v>65.599999999999994</v>
      </c>
      <c r="H96" s="56">
        <v>65.599999999999994</v>
      </c>
      <c r="I96" s="36"/>
      <c r="J96" s="36"/>
      <c r="K96" s="36"/>
    </row>
    <row r="97" spans="1:11" ht="17.25" customHeight="1">
      <c r="A97" s="12" t="s">
        <v>66</v>
      </c>
      <c r="B97" s="15">
        <v>303</v>
      </c>
      <c r="C97" s="19" t="s">
        <v>80</v>
      </c>
      <c r="D97" s="19" t="s">
        <v>75</v>
      </c>
      <c r="E97" s="19" t="s">
        <v>92</v>
      </c>
      <c r="F97" s="30">
        <v>852</v>
      </c>
      <c r="G97" s="56">
        <v>3.7</v>
      </c>
      <c r="H97" s="56">
        <v>3.7</v>
      </c>
      <c r="I97" s="36"/>
      <c r="J97" s="36"/>
      <c r="K97" s="36"/>
    </row>
    <row r="98" spans="1:11" ht="17.25" customHeight="1">
      <c r="A98" s="12" t="s">
        <v>36</v>
      </c>
      <c r="B98" s="15">
        <v>303</v>
      </c>
      <c r="C98" s="19" t="s">
        <v>80</v>
      </c>
      <c r="D98" s="19" t="s">
        <v>75</v>
      </c>
      <c r="E98" s="19" t="s">
        <v>92</v>
      </c>
      <c r="F98" s="30">
        <v>853</v>
      </c>
      <c r="G98" s="56">
        <v>0.1</v>
      </c>
      <c r="H98" s="56">
        <v>0.1</v>
      </c>
      <c r="I98" s="36"/>
      <c r="J98" s="36"/>
      <c r="K98" s="36"/>
    </row>
    <row r="99" spans="1:11" ht="27.75" customHeight="1">
      <c r="A99" s="12" t="s">
        <v>67</v>
      </c>
      <c r="B99" s="15">
        <v>303</v>
      </c>
      <c r="C99" s="19" t="s">
        <v>80</v>
      </c>
      <c r="D99" s="19" t="s">
        <v>78</v>
      </c>
      <c r="E99" s="21"/>
      <c r="F99" s="29"/>
      <c r="G99" s="50">
        <f t="shared" ref="G99:H101" si="7">G100</f>
        <v>34.5</v>
      </c>
      <c r="H99" s="50">
        <f t="shared" si="7"/>
        <v>34.5</v>
      </c>
      <c r="I99" s="36"/>
      <c r="J99" s="36"/>
      <c r="K99" s="36"/>
    </row>
    <row r="100" spans="1:11" ht="17.25" customHeight="1">
      <c r="A100" s="12" t="s">
        <v>68</v>
      </c>
      <c r="B100" s="15">
        <v>303</v>
      </c>
      <c r="C100" s="19" t="s">
        <v>80</v>
      </c>
      <c r="D100" s="19" t="s">
        <v>78</v>
      </c>
      <c r="E100" s="19">
        <v>9020000000</v>
      </c>
      <c r="F100" s="29"/>
      <c r="G100" s="50">
        <f t="shared" si="7"/>
        <v>34.5</v>
      </c>
      <c r="H100" s="50">
        <f t="shared" si="7"/>
        <v>34.5</v>
      </c>
      <c r="I100" s="36"/>
      <c r="J100" s="36"/>
      <c r="K100" s="36"/>
    </row>
    <row r="101" spans="1:11" ht="31.5" customHeight="1">
      <c r="A101" s="12" t="s">
        <v>69</v>
      </c>
      <c r="B101" s="15">
        <v>303</v>
      </c>
      <c r="C101" s="19" t="s">
        <v>80</v>
      </c>
      <c r="D101" s="19" t="s">
        <v>78</v>
      </c>
      <c r="E101" s="38" t="s">
        <v>126</v>
      </c>
      <c r="F101" s="29"/>
      <c r="G101" s="50">
        <f t="shared" si="7"/>
        <v>34.5</v>
      </c>
      <c r="H101" s="50">
        <f t="shared" si="7"/>
        <v>34.5</v>
      </c>
      <c r="I101" s="36"/>
      <c r="J101" s="36"/>
      <c r="K101" s="36"/>
    </row>
    <row r="102" spans="1:11" ht="33" customHeight="1">
      <c r="A102" s="12" t="s">
        <v>51</v>
      </c>
      <c r="B102" s="15">
        <v>303</v>
      </c>
      <c r="C102" s="19" t="s">
        <v>80</v>
      </c>
      <c r="D102" s="19" t="s">
        <v>78</v>
      </c>
      <c r="E102" s="38" t="s">
        <v>126</v>
      </c>
      <c r="F102" s="30">
        <v>244</v>
      </c>
      <c r="G102" s="56">
        <v>34.5</v>
      </c>
      <c r="H102" s="56">
        <v>34.5</v>
      </c>
      <c r="I102" s="36"/>
      <c r="J102" s="36"/>
      <c r="K102" s="36"/>
    </row>
    <row r="103" spans="1:11" ht="16.5" customHeight="1">
      <c r="A103" s="12" t="s">
        <v>20</v>
      </c>
      <c r="B103" s="15">
        <v>303</v>
      </c>
      <c r="C103" s="19">
        <v>10</v>
      </c>
      <c r="D103" s="21"/>
      <c r="E103" s="21"/>
      <c r="F103" s="29"/>
      <c r="G103" s="54">
        <f t="shared" ref="G103:H106" si="8">G104</f>
        <v>12</v>
      </c>
      <c r="H103" s="54">
        <f t="shared" si="8"/>
        <v>12</v>
      </c>
      <c r="I103" s="36"/>
      <c r="J103" s="36"/>
      <c r="K103" s="36"/>
    </row>
    <row r="104" spans="1:11" ht="16.5" customHeight="1">
      <c r="A104" s="12" t="s">
        <v>21</v>
      </c>
      <c r="B104" s="15">
        <v>303</v>
      </c>
      <c r="C104" s="19">
        <v>10</v>
      </c>
      <c r="D104" s="19" t="s">
        <v>75</v>
      </c>
      <c r="E104" s="21"/>
      <c r="F104" s="29"/>
      <c r="G104" s="54">
        <f t="shared" si="8"/>
        <v>12</v>
      </c>
      <c r="H104" s="54">
        <f t="shared" si="8"/>
        <v>12</v>
      </c>
      <c r="I104" s="36"/>
      <c r="J104" s="36"/>
      <c r="K104" s="36"/>
    </row>
    <row r="105" spans="1:11" ht="21" customHeight="1">
      <c r="A105" s="12" t="s">
        <v>70</v>
      </c>
      <c r="B105" s="15">
        <v>303</v>
      </c>
      <c r="C105" s="19">
        <v>10</v>
      </c>
      <c r="D105" s="19" t="s">
        <v>75</v>
      </c>
      <c r="E105" s="19">
        <v>9000000000</v>
      </c>
      <c r="F105" s="29"/>
      <c r="G105" s="54">
        <f t="shared" si="8"/>
        <v>12</v>
      </c>
      <c r="H105" s="54">
        <f t="shared" si="8"/>
        <v>12</v>
      </c>
      <c r="I105" s="36"/>
      <c r="J105" s="36"/>
      <c r="K105" s="36"/>
    </row>
    <row r="106" spans="1:11" ht="21" customHeight="1">
      <c r="A106" s="12" t="s">
        <v>71</v>
      </c>
      <c r="B106" s="15">
        <v>303</v>
      </c>
      <c r="C106" s="19">
        <v>10</v>
      </c>
      <c r="D106" s="19" t="s">
        <v>75</v>
      </c>
      <c r="E106" s="19">
        <v>9040000000</v>
      </c>
      <c r="F106" s="29"/>
      <c r="G106" s="54">
        <f t="shared" si="8"/>
        <v>12</v>
      </c>
      <c r="H106" s="54">
        <f t="shared" si="8"/>
        <v>12</v>
      </c>
      <c r="I106" s="36"/>
      <c r="J106" s="36"/>
      <c r="K106" s="36"/>
    </row>
    <row r="107" spans="1:11" ht="21" customHeight="1">
      <c r="A107" s="12" t="s">
        <v>72</v>
      </c>
      <c r="B107" s="15">
        <v>303</v>
      </c>
      <c r="C107" s="19">
        <v>10</v>
      </c>
      <c r="D107" s="19" t="s">
        <v>75</v>
      </c>
      <c r="E107" s="19">
        <v>9040066270</v>
      </c>
      <c r="F107" s="29"/>
      <c r="G107" s="54">
        <f>G108</f>
        <v>12</v>
      </c>
      <c r="H107" s="54">
        <f>H108</f>
        <v>12</v>
      </c>
      <c r="I107" s="36"/>
      <c r="J107" s="36"/>
      <c r="K107" s="36"/>
    </row>
    <row r="108" spans="1:11" ht="45" customHeight="1">
      <c r="A108" s="12" t="s">
        <v>73</v>
      </c>
      <c r="B108" s="15">
        <v>303</v>
      </c>
      <c r="C108" s="19">
        <v>10</v>
      </c>
      <c r="D108" s="19" t="s">
        <v>75</v>
      </c>
      <c r="E108" s="19">
        <v>9040066270</v>
      </c>
      <c r="F108" s="30" t="s">
        <v>123</v>
      </c>
      <c r="G108" s="56">
        <v>12</v>
      </c>
      <c r="H108" s="56">
        <v>12</v>
      </c>
      <c r="I108" s="36"/>
      <c r="J108" s="36"/>
      <c r="K108" s="36"/>
    </row>
    <row r="109" spans="1:11" ht="15.75">
      <c r="A109" s="24" t="s">
        <v>22</v>
      </c>
      <c r="B109" s="25"/>
      <c r="C109" s="26"/>
      <c r="D109" s="26"/>
      <c r="E109" s="26"/>
      <c r="F109" s="32"/>
      <c r="G109" s="55">
        <f>G14+G15+G16+G17+G18+G19+G20+G22+G23+G25+G40+G47+G51+G57+G58+G59+G64+G66+G71+G77+G82+G84+G86+G88+G94+G95+G96+G97+G98+G102+G108+G26+G31+G33+G35+G46+G45</f>
        <v>2102.5</v>
      </c>
      <c r="H109" s="55">
        <f>H14+H15+H16+H17+H18+H19+H20+H22+H23+H25+H40+H47+H51+H57+H58+H59+H64+H66+H71+H77+H82+H84+H86+H88+H94+H95+H96+H97+H98+H102+H108+H26+H31+H33+H35+H46+H45</f>
        <v>2102.5</v>
      </c>
      <c r="I109" s="36"/>
      <c r="J109" s="36"/>
      <c r="K109" s="36"/>
    </row>
    <row r="110" spans="1:11">
      <c r="G110" s="36">
        <f>G103+G89+G72+G67+G60+G52+G9</f>
        <v>2102.5</v>
      </c>
      <c r="H110" s="36">
        <f>H103+H89+H72+H67+H60+H52+H9</f>
        <v>2102.5</v>
      </c>
    </row>
  </sheetData>
  <mergeCells count="4">
    <mergeCell ref="A4:H4"/>
    <mergeCell ref="D2:H2"/>
    <mergeCell ref="D1:H1"/>
    <mergeCell ref="D3:H3"/>
  </mergeCells>
  <pageMargins left="0.7" right="0.7" top="0.75" bottom="0.75" header="0.3" footer="0.3"/>
  <pageSetup paperSize="9" scale="8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G110"/>
  <sheetViews>
    <sheetView tabSelected="1" view="pageBreakPreview" zoomScale="90" zoomScaleNormal="60" zoomScaleSheetLayoutView="90" workbookViewId="0">
      <selection activeCell="C3" sqref="C3:G3"/>
    </sheetView>
  </sheetViews>
  <sheetFormatPr defaultRowHeight="15"/>
  <cols>
    <col min="1" max="1" width="44.28515625" customWidth="1"/>
    <col min="2" max="2" width="5.5703125" customWidth="1"/>
    <col min="3" max="3" width="6.28515625" customWidth="1"/>
    <col min="4" max="4" width="12.140625" customWidth="1"/>
  </cols>
  <sheetData>
    <row r="1" spans="1:7" ht="24" customHeight="1">
      <c r="A1" s="3"/>
      <c r="B1" s="6"/>
      <c r="C1" s="95" t="s">
        <v>0</v>
      </c>
      <c r="D1" s="95"/>
      <c r="E1" s="95"/>
      <c r="F1" s="95"/>
      <c r="G1" s="95"/>
    </row>
    <row r="2" spans="1:7" ht="129" customHeight="1">
      <c r="A2" s="94"/>
      <c r="B2" s="5"/>
      <c r="C2" s="90" t="s">
        <v>128</v>
      </c>
      <c r="D2" s="90"/>
      <c r="E2" s="90"/>
      <c r="F2" s="90"/>
      <c r="G2" s="90"/>
    </row>
    <row r="3" spans="1:7" ht="16.5" customHeight="1">
      <c r="A3" s="94"/>
      <c r="C3" s="91" t="s">
        <v>132</v>
      </c>
      <c r="D3" s="91"/>
      <c r="E3" s="91"/>
      <c r="F3" s="91"/>
      <c r="G3" s="91"/>
    </row>
    <row r="4" spans="1:7" ht="57.75" customHeight="1">
      <c r="A4" s="95" t="s">
        <v>131</v>
      </c>
      <c r="B4" s="95"/>
      <c r="C4" s="95"/>
      <c r="D4" s="95"/>
      <c r="E4" s="95"/>
      <c r="F4" s="95"/>
      <c r="G4" s="95"/>
    </row>
    <row r="5" spans="1:7">
      <c r="A5" s="4"/>
    </row>
    <row r="6" spans="1:7" ht="94.5">
      <c r="A6" s="7" t="s">
        <v>1</v>
      </c>
      <c r="B6" s="7" t="s">
        <v>2</v>
      </c>
      <c r="C6" s="7" t="s">
        <v>3</v>
      </c>
      <c r="D6" s="7" t="s">
        <v>24</v>
      </c>
      <c r="E6" s="7" t="s">
        <v>25</v>
      </c>
      <c r="F6" s="49" t="s">
        <v>127</v>
      </c>
      <c r="G6" s="46" t="s">
        <v>95</v>
      </c>
    </row>
    <row r="7" spans="1:7" ht="15.75">
      <c r="A7" s="7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47">
        <v>7</v>
      </c>
    </row>
    <row r="8" spans="1:7" ht="47.25">
      <c r="A8" s="22" t="s">
        <v>26</v>
      </c>
      <c r="B8" s="23"/>
      <c r="C8" s="23"/>
      <c r="D8" s="23"/>
      <c r="E8" s="35"/>
      <c r="F8" s="52">
        <f>F109</f>
        <v>2102.5</v>
      </c>
      <c r="G8" s="52">
        <f>G109</f>
        <v>2102.5</v>
      </c>
    </row>
    <row r="9" spans="1:7" ht="15.75">
      <c r="A9" s="12" t="s">
        <v>4</v>
      </c>
      <c r="B9" s="17" t="s">
        <v>75</v>
      </c>
      <c r="C9" s="18"/>
      <c r="D9" s="18"/>
      <c r="E9" s="28"/>
      <c r="F9" s="50">
        <f>F10+F36+F41+F27</f>
        <v>1301.2</v>
      </c>
      <c r="G9" s="50">
        <f>G10+G36+G41+G27</f>
        <v>1301.2</v>
      </c>
    </row>
    <row r="10" spans="1:7" ht="35.25" customHeight="1">
      <c r="A10" s="12" t="s">
        <v>5</v>
      </c>
      <c r="B10" s="19" t="s">
        <v>75</v>
      </c>
      <c r="C10" s="19" t="s">
        <v>78</v>
      </c>
      <c r="D10" s="21"/>
      <c r="E10" s="29"/>
      <c r="F10" s="50">
        <f>F11</f>
        <v>877.7</v>
      </c>
      <c r="G10" s="50">
        <f>G11</f>
        <v>877.7</v>
      </c>
    </row>
    <row r="11" spans="1:7" ht="63">
      <c r="A11" s="12" t="s">
        <v>27</v>
      </c>
      <c r="B11" s="19" t="s">
        <v>75</v>
      </c>
      <c r="C11" s="19" t="s">
        <v>78</v>
      </c>
      <c r="D11" s="19" t="s">
        <v>82</v>
      </c>
      <c r="E11" s="29"/>
      <c r="F11" s="50">
        <f>F12</f>
        <v>877.7</v>
      </c>
      <c r="G11" s="50">
        <f>G12</f>
        <v>877.7</v>
      </c>
    </row>
    <row r="12" spans="1:7" ht="31.5">
      <c r="A12" s="12" t="s">
        <v>28</v>
      </c>
      <c r="B12" s="19" t="s">
        <v>75</v>
      </c>
      <c r="C12" s="19" t="s">
        <v>78</v>
      </c>
      <c r="D12" s="19" t="s">
        <v>83</v>
      </c>
      <c r="E12" s="29"/>
      <c r="F12" s="50">
        <f>F13+F21+F24</f>
        <v>877.7</v>
      </c>
      <c r="G12" s="50">
        <f>G13+G21+G24</f>
        <v>877.7</v>
      </c>
    </row>
    <row r="13" spans="1:7" ht="31.5">
      <c r="A13" s="12" t="s">
        <v>29</v>
      </c>
      <c r="B13" s="19" t="s">
        <v>75</v>
      </c>
      <c r="C13" s="19" t="s">
        <v>78</v>
      </c>
      <c r="D13" s="19" t="s">
        <v>84</v>
      </c>
      <c r="E13" s="29"/>
      <c r="F13" s="50">
        <f>F14+F15+F16+F17+F18+F19+F20</f>
        <v>435.2</v>
      </c>
      <c r="G13" s="50">
        <f>G14+G15+G16+G17+G18+G19+G20</f>
        <v>435.2</v>
      </c>
    </row>
    <row r="14" spans="1:7" ht="31.5">
      <c r="A14" s="12" t="s">
        <v>30</v>
      </c>
      <c r="B14" s="19" t="s">
        <v>75</v>
      </c>
      <c r="C14" s="19" t="s">
        <v>78</v>
      </c>
      <c r="D14" s="19" t="s">
        <v>84</v>
      </c>
      <c r="E14" s="30">
        <v>121</v>
      </c>
      <c r="F14" s="56">
        <v>235.1</v>
      </c>
      <c r="G14" s="56">
        <v>235.1</v>
      </c>
    </row>
    <row r="15" spans="1:7" ht="63">
      <c r="A15" s="12" t="s">
        <v>31</v>
      </c>
      <c r="B15" s="19" t="s">
        <v>75</v>
      </c>
      <c r="C15" s="19" t="s">
        <v>78</v>
      </c>
      <c r="D15" s="19" t="s">
        <v>84</v>
      </c>
      <c r="E15" s="30">
        <v>129</v>
      </c>
      <c r="F15" s="56">
        <v>70.599999999999994</v>
      </c>
      <c r="G15" s="56">
        <v>70.599999999999994</v>
      </c>
    </row>
    <row r="16" spans="1:7" ht="31.5">
      <c r="A16" s="12" t="s">
        <v>32</v>
      </c>
      <c r="B16" s="19" t="s">
        <v>75</v>
      </c>
      <c r="C16" s="19" t="s">
        <v>78</v>
      </c>
      <c r="D16" s="19" t="s">
        <v>84</v>
      </c>
      <c r="E16" s="30">
        <v>244</v>
      </c>
      <c r="F16" s="56">
        <v>115.2</v>
      </c>
      <c r="G16" s="56">
        <v>115.2</v>
      </c>
    </row>
    <row r="17" spans="1:7" ht="23.25" customHeight="1">
      <c r="A17" s="12" t="s">
        <v>33</v>
      </c>
      <c r="B17" s="19" t="s">
        <v>75</v>
      </c>
      <c r="C17" s="19" t="s">
        <v>78</v>
      </c>
      <c r="D17" s="19" t="s">
        <v>84</v>
      </c>
      <c r="E17" s="30">
        <v>247</v>
      </c>
      <c r="F17" s="56">
        <v>11.8</v>
      </c>
      <c r="G17" s="56">
        <v>11.8</v>
      </c>
    </row>
    <row r="18" spans="1:7" ht="31.5">
      <c r="A18" s="12" t="s">
        <v>34</v>
      </c>
      <c r="B18" s="19" t="s">
        <v>75</v>
      </c>
      <c r="C18" s="19" t="s">
        <v>78</v>
      </c>
      <c r="D18" s="19" t="s">
        <v>84</v>
      </c>
      <c r="E18" s="30">
        <v>851</v>
      </c>
      <c r="F18" s="56"/>
      <c r="G18" s="56"/>
    </row>
    <row r="19" spans="1:7" ht="18.75" customHeight="1">
      <c r="A19" s="12" t="s">
        <v>35</v>
      </c>
      <c r="B19" s="19" t="s">
        <v>75</v>
      </c>
      <c r="C19" s="19" t="s">
        <v>78</v>
      </c>
      <c r="D19" s="19" t="s">
        <v>84</v>
      </c>
      <c r="E19" s="30">
        <v>852</v>
      </c>
      <c r="F19" s="56"/>
      <c r="G19" s="56"/>
    </row>
    <row r="20" spans="1:7" ht="18.75" customHeight="1">
      <c r="A20" s="12" t="s">
        <v>36</v>
      </c>
      <c r="B20" s="19" t="s">
        <v>75</v>
      </c>
      <c r="C20" s="19" t="s">
        <v>78</v>
      </c>
      <c r="D20" s="19" t="s">
        <v>84</v>
      </c>
      <c r="E20" s="30">
        <v>853</v>
      </c>
      <c r="F20" s="56">
        <v>2.5</v>
      </c>
      <c r="G20" s="56">
        <v>2.5</v>
      </c>
    </row>
    <row r="21" spans="1:7" ht="18.75" customHeight="1">
      <c r="A21" s="12" t="s">
        <v>37</v>
      </c>
      <c r="B21" s="19" t="s">
        <v>75</v>
      </c>
      <c r="C21" s="19" t="s">
        <v>78</v>
      </c>
      <c r="D21" s="19" t="s">
        <v>85</v>
      </c>
      <c r="E21" s="29"/>
      <c r="F21" s="53">
        <f>F22+F23</f>
        <v>362.5</v>
      </c>
      <c r="G21" s="53">
        <f>G22+G23</f>
        <v>362.5</v>
      </c>
    </row>
    <row r="22" spans="1:7" ht="18.75" customHeight="1">
      <c r="A22" s="12" t="s">
        <v>30</v>
      </c>
      <c r="B22" s="19" t="s">
        <v>75</v>
      </c>
      <c r="C22" s="19" t="s">
        <v>78</v>
      </c>
      <c r="D22" s="19" t="s">
        <v>85</v>
      </c>
      <c r="E22" s="30">
        <v>121</v>
      </c>
      <c r="F22" s="56">
        <v>277.8</v>
      </c>
      <c r="G22" s="56">
        <v>277.8</v>
      </c>
    </row>
    <row r="23" spans="1:7" ht="63">
      <c r="A23" s="12" t="s">
        <v>31</v>
      </c>
      <c r="B23" s="19" t="s">
        <v>75</v>
      </c>
      <c r="C23" s="19" t="s">
        <v>78</v>
      </c>
      <c r="D23" s="19">
        <v>120010130</v>
      </c>
      <c r="E23" s="30">
        <v>129</v>
      </c>
      <c r="F23" s="56">
        <v>84.7</v>
      </c>
      <c r="G23" s="56">
        <v>84.7</v>
      </c>
    </row>
    <row r="24" spans="1:7" ht="50.25" customHeight="1">
      <c r="A24" s="33" t="s">
        <v>38</v>
      </c>
      <c r="B24" s="19" t="s">
        <v>75</v>
      </c>
      <c r="C24" s="19" t="s">
        <v>78</v>
      </c>
      <c r="D24" s="31" t="s">
        <v>39</v>
      </c>
      <c r="E24" s="29"/>
      <c r="F24" s="50">
        <f>F25+F26</f>
        <v>80</v>
      </c>
      <c r="G24" s="50">
        <f>G25+G26</f>
        <v>80</v>
      </c>
    </row>
    <row r="25" spans="1:7" ht="21.75" customHeight="1">
      <c r="A25" s="12" t="s">
        <v>30</v>
      </c>
      <c r="B25" s="19" t="s">
        <v>75</v>
      </c>
      <c r="C25" s="19" t="s">
        <v>78</v>
      </c>
      <c r="D25" s="31" t="s">
        <v>39</v>
      </c>
      <c r="E25" s="29">
        <v>121</v>
      </c>
      <c r="F25" s="56">
        <v>61.4</v>
      </c>
      <c r="G25" s="56">
        <v>61.4</v>
      </c>
    </row>
    <row r="26" spans="1:7" ht="66" customHeight="1">
      <c r="A26" s="61" t="s">
        <v>94</v>
      </c>
      <c r="B26" s="63" t="s">
        <v>75</v>
      </c>
      <c r="C26" s="63" t="s">
        <v>78</v>
      </c>
      <c r="D26" s="63" t="s">
        <v>39</v>
      </c>
      <c r="E26" s="64" t="s">
        <v>93</v>
      </c>
      <c r="F26" s="56">
        <v>18.600000000000001</v>
      </c>
      <c r="G26" s="56">
        <v>18.600000000000001</v>
      </c>
    </row>
    <row r="27" spans="1:7" ht="31.5">
      <c r="A27" s="70" t="s">
        <v>111</v>
      </c>
      <c r="B27" s="71" t="s">
        <v>105</v>
      </c>
      <c r="C27" s="71" t="s">
        <v>106</v>
      </c>
      <c r="D27" s="72"/>
      <c r="E27" s="73"/>
      <c r="F27" s="77">
        <f>F28</f>
        <v>24</v>
      </c>
      <c r="G27" s="77">
        <f>G28</f>
        <v>24</v>
      </c>
    </row>
    <row r="28" spans="1:7" ht="47.25">
      <c r="A28" s="70" t="s">
        <v>112</v>
      </c>
      <c r="B28" s="71" t="s">
        <v>105</v>
      </c>
      <c r="C28" s="71" t="s">
        <v>106</v>
      </c>
      <c r="D28" s="71" t="s">
        <v>114</v>
      </c>
      <c r="E28" s="73"/>
      <c r="F28" s="77">
        <f>F29</f>
        <v>24</v>
      </c>
      <c r="G28" s="77">
        <f>G29</f>
        <v>24</v>
      </c>
    </row>
    <row r="29" spans="1:7" ht="31.5">
      <c r="A29" s="70" t="s">
        <v>113</v>
      </c>
      <c r="B29" s="74" t="s">
        <v>105</v>
      </c>
      <c r="C29" s="74" t="s">
        <v>106</v>
      </c>
      <c r="D29" s="74" t="s">
        <v>115</v>
      </c>
      <c r="E29" s="75"/>
      <c r="F29" s="77">
        <f>F31+F33+F35</f>
        <v>24</v>
      </c>
      <c r="G29" s="77">
        <f>G31+G33+G35</f>
        <v>24</v>
      </c>
    </row>
    <row r="30" spans="1:7" ht="31.5">
      <c r="A30" s="65" t="s">
        <v>101</v>
      </c>
      <c r="B30" s="68" t="s">
        <v>105</v>
      </c>
      <c r="C30" s="68" t="s">
        <v>106</v>
      </c>
      <c r="D30" s="68" t="s">
        <v>107</v>
      </c>
      <c r="E30" s="69"/>
      <c r="F30" s="77">
        <f>F31</f>
        <v>0</v>
      </c>
      <c r="G30" s="77">
        <f>G31</f>
        <v>0</v>
      </c>
    </row>
    <row r="31" spans="1:7" ht="31.5">
      <c r="A31" s="65" t="s">
        <v>32</v>
      </c>
      <c r="B31" s="66" t="s">
        <v>105</v>
      </c>
      <c r="C31" s="66" t="s">
        <v>106</v>
      </c>
      <c r="D31" s="66" t="s">
        <v>107</v>
      </c>
      <c r="E31" s="67" t="s">
        <v>108</v>
      </c>
      <c r="F31" s="76"/>
      <c r="G31" s="76"/>
    </row>
    <row r="32" spans="1:7" ht="31.5">
      <c r="A32" s="57" t="s">
        <v>102</v>
      </c>
      <c r="B32" s="58" t="s">
        <v>75</v>
      </c>
      <c r="C32" s="58" t="s">
        <v>106</v>
      </c>
      <c r="D32" s="58" t="s">
        <v>107</v>
      </c>
      <c r="E32" s="60"/>
      <c r="F32" s="77">
        <f>F33</f>
        <v>24</v>
      </c>
      <c r="G32" s="77">
        <f>G33</f>
        <v>24</v>
      </c>
    </row>
    <row r="33" spans="1:7" ht="15.75">
      <c r="A33" s="57" t="s">
        <v>103</v>
      </c>
      <c r="B33" s="58" t="s">
        <v>105</v>
      </c>
      <c r="C33" s="58" t="s">
        <v>106</v>
      </c>
      <c r="D33" s="58" t="s">
        <v>107</v>
      </c>
      <c r="E33" s="59" t="s">
        <v>109</v>
      </c>
      <c r="F33" s="76">
        <v>24</v>
      </c>
      <c r="G33" s="76">
        <v>24</v>
      </c>
    </row>
    <row r="34" spans="1:7" ht="31.5">
      <c r="A34" s="65" t="s">
        <v>104</v>
      </c>
      <c r="B34" s="66" t="s">
        <v>105</v>
      </c>
      <c r="C34" s="66" t="s">
        <v>106</v>
      </c>
      <c r="D34" s="66" t="s">
        <v>110</v>
      </c>
      <c r="E34" s="67"/>
      <c r="F34" s="77">
        <f>F35</f>
        <v>0</v>
      </c>
      <c r="G34" s="77">
        <f>G35</f>
        <v>0</v>
      </c>
    </row>
    <row r="35" spans="1:7" ht="31.5">
      <c r="A35" s="65" t="s">
        <v>32</v>
      </c>
      <c r="B35" s="66" t="s">
        <v>105</v>
      </c>
      <c r="C35" s="66" t="s">
        <v>106</v>
      </c>
      <c r="D35" s="66" t="s">
        <v>110</v>
      </c>
      <c r="E35" s="67" t="s">
        <v>108</v>
      </c>
      <c r="F35" s="76"/>
      <c r="G35" s="76"/>
    </row>
    <row r="36" spans="1:7" ht="15.75">
      <c r="A36" s="12" t="s">
        <v>6</v>
      </c>
      <c r="B36" s="17" t="s">
        <v>75</v>
      </c>
      <c r="C36" s="17">
        <v>11</v>
      </c>
      <c r="D36" s="18"/>
      <c r="E36" s="28"/>
      <c r="F36" s="53">
        <f t="shared" ref="F36:G39" si="0">F37</f>
        <v>0</v>
      </c>
      <c r="G36" s="53">
        <f t="shared" si="0"/>
        <v>0</v>
      </c>
    </row>
    <row r="37" spans="1:7" ht="31.5">
      <c r="A37" s="12" t="s">
        <v>40</v>
      </c>
      <c r="B37" s="19" t="s">
        <v>75</v>
      </c>
      <c r="C37" s="19">
        <v>11</v>
      </c>
      <c r="D37" s="19">
        <v>9900000000</v>
      </c>
      <c r="E37" s="29"/>
      <c r="F37" s="53">
        <f t="shared" si="0"/>
        <v>0</v>
      </c>
      <c r="G37" s="53">
        <f t="shared" si="0"/>
        <v>0</v>
      </c>
    </row>
    <row r="38" spans="1:7" ht="15.75">
      <c r="A38" s="12" t="s">
        <v>6</v>
      </c>
      <c r="B38" s="19" t="s">
        <v>75</v>
      </c>
      <c r="C38" s="19">
        <v>11</v>
      </c>
      <c r="D38" s="19">
        <v>9910000000</v>
      </c>
      <c r="E38" s="29"/>
      <c r="F38" s="53">
        <f t="shared" si="0"/>
        <v>0</v>
      </c>
      <c r="G38" s="53">
        <f t="shared" si="0"/>
        <v>0</v>
      </c>
    </row>
    <row r="39" spans="1:7" ht="15.75">
      <c r="A39" s="12" t="s">
        <v>41</v>
      </c>
      <c r="B39" s="19" t="s">
        <v>75</v>
      </c>
      <c r="C39" s="19">
        <v>11</v>
      </c>
      <c r="D39" s="19">
        <v>9910014100</v>
      </c>
      <c r="E39" s="29"/>
      <c r="F39" s="53">
        <f t="shared" si="0"/>
        <v>0</v>
      </c>
      <c r="G39" s="53">
        <f t="shared" si="0"/>
        <v>0</v>
      </c>
    </row>
    <row r="40" spans="1:7" ht="15.75">
      <c r="A40" s="12" t="s">
        <v>42</v>
      </c>
      <c r="B40" s="19" t="s">
        <v>75</v>
      </c>
      <c r="C40" s="19">
        <v>11</v>
      </c>
      <c r="D40" s="19">
        <v>9910014100</v>
      </c>
      <c r="E40" s="30">
        <v>870</v>
      </c>
      <c r="F40" s="56"/>
      <c r="G40" s="56"/>
    </row>
    <row r="41" spans="1:7" ht="15.75">
      <c r="A41" s="12" t="s">
        <v>7</v>
      </c>
      <c r="B41" s="19" t="s">
        <v>75</v>
      </c>
      <c r="C41" s="19">
        <v>13</v>
      </c>
      <c r="D41" s="21"/>
      <c r="E41" s="29"/>
      <c r="F41" s="53">
        <f>F42+F48</f>
        <v>399.5</v>
      </c>
      <c r="G41" s="53">
        <f>G42+G48</f>
        <v>399.5</v>
      </c>
    </row>
    <row r="42" spans="1:7" ht="47.25">
      <c r="A42" s="12" t="s">
        <v>43</v>
      </c>
      <c r="B42" s="19" t="s">
        <v>75</v>
      </c>
      <c r="C42" s="19">
        <v>13</v>
      </c>
      <c r="D42" s="19" t="s">
        <v>86</v>
      </c>
      <c r="E42" s="29"/>
      <c r="F42" s="53">
        <f>F43</f>
        <v>399.5</v>
      </c>
      <c r="G42" s="53">
        <f>G43</f>
        <v>399.5</v>
      </c>
    </row>
    <row r="43" spans="1:7" ht="47.25">
      <c r="A43" s="12" t="s">
        <v>43</v>
      </c>
      <c r="B43" s="19" t="s">
        <v>75</v>
      </c>
      <c r="C43" s="19">
        <v>13</v>
      </c>
      <c r="D43" s="19" t="s">
        <v>87</v>
      </c>
      <c r="E43" s="29"/>
      <c r="F43" s="53">
        <f>F44</f>
        <v>399.5</v>
      </c>
      <c r="G43" s="53">
        <f>G44</f>
        <v>399.5</v>
      </c>
    </row>
    <row r="44" spans="1:7" ht="19.5" customHeight="1">
      <c r="A44" s="12" t="s">
        <v>44</v>
      </c>
      <c r="B44" s="19" t="s">
        <v>75</v>
      </c>
      <c r="C44" s="19">
        <v>13</v>
      </c>
      <c r="D44" s="19" t="s">
        <v>88</v>
      </c>
      <c r="E44" s="29"/>
      <c r="F44" s="53">
        <f>F45+F46+F47</f>
        <v>399.5</v>
      </c>
      <c r="G44" s="53">
        <f>G45+G46+G47</f>
        <v>399.5</v>
      </c>
    </row>
    <row r="45" spans="1:7" ht="31.5">
      <c r="A45" s="81" t="s">
        <v>124</v>
      </c>
      <c r="B45" s="38" t="s">
        <v>75</v>
      </c>
      <c r="C45" s="38">
        <v>13</v>
      </c>
      <c r="D45" s="38" t="s">
        <v>88</v>
      </c>
      <c r="E45" s="39" t="s">
        <v>125</v>
      </c>
      <c r="F45" s="84">
        <v>261.10000000000002</v>
      </c>
      <c r="G45" s="84">
        <v>261.10000000000002</v>
      </c>
    </row>
    <row r="46" spans="1:7" ht="65.25" customHeight="1">
      <c r="A46" s="81" t="s">
        <v>94</v>
      </c>
      <c r="B46" s="38" t="s">
        <v>75</v>
      </c>
      <c r="C46" s="38">
        <v>13</v>
      </c>
      <c r="D46" s="38" t="s">
        <v>88</v>
      </c>
      <c r="E46" s="39" t="s">
        <v>93</v>
      </c>
      <c r="F46" s="84">
        <v>76.2</v>
      </c>
      <c r="G46" s="84">
        <v>76.2</v>
      </c>
    </row>
    <row r="47" spans="1:7" ht="22.5" customHeight="1">
      <c r="A47" s="12" t="s">
        <v>45</v>
      </c>
      <c r="B47" s="19" t="s">
        <v>75</v>
      </c>
      <c r="C47" s="19">
        <v>13</v>
      </c>
      <c r="D47" s="19" t="s">
        <v>88</v>
      </c>
      <c r="E47" s="30">
        <v>540</v>
      </c>
      <c r="F47" s="56">
        <v>62.2</v>
      </c>
      <c r="G47" s="56">
        <v>62.2</v>
      </c>
    </row>
    <row r="48" spans="1:7" ht="31.5">
      <c r="A48" s="12" t="s">
        <v>40</v>
      </c>
      <c r="B48" s="19" t="s">
        <v>75</v>
      </c>
      <c r="C48" s="19">
        <v>13</v>
      </c>
      <c r="D48" s="19">
        <v>9900000000</v>
      </c>
      <c r="E48" s="29"/>
      <c r="F48" s="53">
        <f t="shared" ref="F48:G50" si="1">F49</f>
        <v>0</v>
      </c>
      <c r="G48" s="53">
        <f t="shared" si="1"/>
        <v>0</v>
      </c>
    </row>
    <row r="49" spans="1:7" ht="31.5">
      <c r="A49" s="12" t="s">
        <v>46</v>
      </c>
      <c r="B49" s="19" t="s">
        <v>75</v>
      </c>
      <c r="C49" s="19">
        <v>13</v>
      </c>
      <c r="D49" s="19">
        <v>9990000000</v>
      </c>
      <c r="E49" s="29"/>
      <c r="F49" s="53">
        <f t="shared" si="1"/>
        <v>0</v>
      </c>
      <c r="G49" s="53">
        <f t="shared" si="1"/>
        <v>0</v>
      </c>
    </row>
    <row r="50" spans="1:7" ht="15.75">
      <c r="A50" s="12" t="s">
        <v>47</v>
      </c>
      <c r="B50" s="19" t="s">
        <v>75</v>
      </c>
      <c r="C50" s="19">
        <v>13</v>
      </c>
      <c r="D50" s="19">
        <v>9990014720</v>
      </c>
      <c r="E50" s="29"/>
      <c r="F50" s="53">
        <f t="shared" si="1"/>
        <v>0</v>
      </c>
      <c r="G50" s="53">
        <f t="shared" si="1"/>
        <v>0</v>
      </c>
    </row>
    <row r="51" spans="1:7" ht="15.75">
      <c r="A51" s="12" t="s">
        <v>48</v>
      </c>
      <c r="B51" s="19" t="s">
        <v>75</v>
      </c>
      <c r="C51" s="19">
        <v>13</v>
      </c>
      <c r="D51" s="19">
        <v>9990014720</v>
      </c>
      <c r="E51" s="30">
        <v>843</v>
      </c>
      <c r="F51" s="56"/>
      <c r="G51" s="56"/>
    </row>
    <row r="52" spans="1:7" ht="15.75">
      <c r="A52" s="12" t="s">
        <v>8</v>
      </c>
      <c r="B52" s="20" t="s">
        <v>76</v>
      </c>
      <c r="C52" s="16"/>
      <c r="D52" s="16"/>
      <c r="E52" s="27"/>
      <c r="F52" s="50">
        <f t="shared" ref="F52:G55" si="2">F53</f>
        <v>88.4</v>
      </c>
      <c r="G52" s="50">
        <f t="shared" si="2"/>
        <v>88.4</v>
      </c>
    </row>
    <row r="53" spans="1:7" ht="21" customHeight="1">
      <c r="A53" s="12" t="s">
        <v>9</v>
      </c>
      <c r="B53" s="19" t="s">
        <v>76</v>
      </c>
      <c r="C53" s="19" t="s">
        <v>77</v>
      </c>
      <c r="D53" s="21"/>
      <c r="E53" s="29"/>
      <c r="F53" s="50">
        <f t="shared" si="2"/>
        <v>88.4</v>
      </c>
      <c r="G53" s="50">
        <f t="shared" si="2"/>
        <v>88.4</v>
      </c>
    </row>
    <row r="54" spans="1:7" ht="63">
      <c r="A54" s="12" t="s">
        <v>27</v>
      </c>
      <c r="B54" s="19" t="s">
        <v>76</v>
      </c>
      <c r="C54" s="19" t="s">
        <v>77</v>
      </c>
      <c r="D54" s="19" t="s">
        <v>82</v>
      </c>
      <c r="E54" s="29"/>
      <c r="F54" s="50">
        <f t="shared" si="2"/>
        <v>88.4</v>
      </c>
      <c r="G54" s="50">
        <f t="shared" si="2"/>
        <v>88.4</v>
      </c>
    </row>
    <row r="55" spans="1:7" ht="31.5">
      <c r="A55" s="12" t="s">
        <v>49</v>
      </c>
      <c r="B55" s="19" t="s">
        <v>76</v>
      </c>
      <c r="C55" s="19" t="s">
        <v>77</v>
      </c>
      <c r="D55" s="19" t="s">
        <v>89</v>
      </c>
      <c r="E55" s="29"/>
      <c r="F55" s="50">
        <f t="shared" si="2"/>
        <v>88.4</v>
      </c>
      <c r="G55" s="50">
        <f t="shared" si="2"/>
        <v>88.4</v>
      </c>
    </row>
    <row r="56" spans="1:7" ht="47.25">
      <c r="A56" s="12" t="s">
        <v>50</v>
      </c>
      <c r="B56" s="19" t="s">
        <v>76</v>
      </c>
      <c r="C56" s="19" t="s">
        <v>77</v>
      </c>
      <c r="D56" s="19" t="s">
        <v>90</v>
      </c>
      <c r="E56" s="29"/>
      <c r="F56" s="50">
        <f>F57+F58+F59</f>
        <v>88.4</v>
      </c>
      <c r="G56" s="50">
        <f>G57+G58+G59</f>
        <v>88.4</v>
      </c>
    </row>
    <row r="57" spans="1:7" ht="21" customHeight="1">
      <c r="A57" s="12" t="s">
        <v>30</v>
      </c>
      <c r="B57" s="19" t="s">
        <v>76</v>
      </c>
      <c r="C57" s="19" t="s">
        <v>77</v>
      </c>
      <c r="D57" s="19" t="s">
        <v>90</v>
      </c>
      <c r="E57" s="30">
        <v>121</v>
      </c>
      <c r="F57" s="56">
        <v>68.8</v>
      </c>
      <c r="G57" s="56">
        <v>68.8</v>
      </c>
    </row>
    <row r="58" spans="1:7" ht="63">
      <c r="A58" s="12" t="s">
        <v>31</v>
      </c>
      <c r="B58" s="19" t="s">
        <v>76</v>
      </c>
      <c r="C58" s="19" t="s">
        <v>77</v>
      </c>
      <c r="D58" s="19" t="s">
        <v>90</v>
      </c>
      <c r="E58" s="30">
        <v>129</v>
      </c>
      <c r="F58" s="56">
        <v>19.600000000000001</v>
      </c>
      <c r="G58" s="56">
        <v>19.600000000000001</v>
      </c>
    </row>
    <row r="59" spans="1:7" ht="31.5">
      <c r="A59" s="12" t="s">
        <v>51</v>
      </c>
      <c r="B59" s="19" t="s">
        <v>76</v>
      </c>
      <c r="C59" s="19" t="s">
        <v>77</v>
      </c>
      <c r="D59" s="19" t="s">
        <v>90</v>
      </c>
      <c r="E59" s="30">
        <v>244</v>
      </c>
      <c r="F59" s="56"/>
      <c r="G59" s="56"/>
    </row>
    <row r="60" spans="1:7" ht="31.5">
      <c r="A60" s="80" t="s">
        <v>10</v>
      </c>
      <c r="B60" s="19" t="s">
        <v>77</v>
      </c>
      <c r="C60" s="21"/>
      <c r="D60" s="21"/>
      <c r="E60" s="29"/>
      <c r="F60" s="53">
        <f t="shared" ref="F60:G62" si="3">F61</f>
        <v>12.7</v>
      </c>
      <c r="G60" s="53">
        <f t="shared" si="3"/>
        <v>12.7</v>
      </c>
    </row>
    <row r="61" spans="1:7" ht="63">
      <c r="A61" s="80" t="s">
        <v>119</v>
      </c>
      <c r="B61" s="19" t="s">
        <v>77</v>
      </c>
      <c r="C61" s="19">
        <v>10</v>
      </c>
      <c r="D61" s="21"/>
      <c r="E61" s="29"/>
      <c r="F61" s="50">
        <f t="shared" si="3"/>
        <v>12.7</v>
      </c>
      <c r="G61" s="50">
        <f t="shared" si="3"/>
        <v>12.7</v>
      </c>
    </row>
    <row r="62" spans="1:7" ht="33" customHeight="1">
      <c r="A62" s="81" t="s">
        <v>52</v>
      </c>
      <c r="B62" s="19" t="s">
        <v>77</v>
      </c>
      <c r="C62" s="19">
        <v>10</v>
      </c>
      <c r="D62" s="19" t="s">
        <v>122</v>
      </c>
      <c r="E62" s="29"/>
      <c r="F62" s="50">
        <f t="shared" si="3"/>
        <v>12.7</v>
      </c>
      <c r="G62" s="50">
        <f t="shared" si="3"/>
        <v>12.7</v>
      </c>
    </row>
    <row r="63" spans="1:7" ht="46.5" customHeight="1">
      <c r="A63" s="81" t="s">
        <v>118</v>
      </c>
      <c r="B63" s="19" t="s">
        <v>77</v>
      </c>
      <c r="C63" s="19">
        <v>10</v>
      </c>
      <c r="D63" s="19" t="s">
        <v>120</v>
      </c>
      <c r="E63" s="29"/>
      <c r="F63" s="50">
        <f>F64+F66</f>
        <v>12.7</v>
      </c>
      <c r="G63" s="50">
        <f>G64+G66</f>
        <v>12.7</v>
      </c>
    </row>
    <row r="64" spans="1:7" ht="31.5">
      <c r="A64" s="81" t="s">
        <v>32</v>
      </c>
      <c r="B64" s="19" t="s">
        <v>77</v>
      </c>
      <c r="C64" s="19">
        <v>10</v>
      </c>
      <c r="D64" s="78" t="s">
        <v>121</v>
      </c>
      <c r="E64" s="30">
        <v>244</v>
      </c>
      <c r="F64" s="56">
        <v>9.1999999999999993</v>
      </c>
      <c r="G64" s="56">
        <v>9.1999999999999993</v>
      </c>
    </row>
    <row r="65" spans="1:7" ht="47.25" customHeight="1">
      <c r="A65" s="81" t="s">
        <v>116</v>
      </c>
      <c r="B65" s="19" t="s">
        <v>77</v>
      </c>
      <c r="C65" s="19">
        <v>10</v>
      </c>
      <c r="D65" s="78" t="s">
        <v>117</v>
      </c>
      <c r="E65" s="29"/>
      <c r="F65" s="79">
        <f>F66</f>
        <v>3.5</v>
      </c>
      <c r="G65" s="79">
        <f>G66</f>
        <v>3.5</v>
      </c>
    </row>
    <row r="66" spans="1:7" ht="31.5">
      <c r="A66" s="81" t="s">
        <v>32</v>
      </c>
      <c r="B66" s="19" t="s">
        <v>77</v>
      </c>
      <c r="C66" s="19">
        <v>10</v>
      </c>
      <c r="D66" s="78" t="s">
        <v>117</v>
      </c>
      <c r="E66" s="30">
        <v>244</v>
      </c>
      <c r="F66" s="56">
        <v>3.5</v>
      </c>
      <c r="G66" s="56">
        <v>3.5</v>
      </c>
    </row>
    <row r="67" spans="1:7" ht="15.75">
      <c r="A67" s="12" t="s">
        <v>12</v>
      </c>
      <c r="B67" s="19" t="s">
        <v>78</v>
      </c>
      <c r="C67" s="21"/>
      <c r="D67" s="16"/>
      <c r="E67" s="29"/>
      <c r="F67" s="53">
        <f t="shared" ref="F67:G70" si="4">F68</f>
        <v>126.7</v>
      </c>
      <c r="G67" s="53">
        <f t="shared" si="4"/>
        <v>126.7</v>
      </c>
    </row>
    <row r="68" spans="1:7" ht="15.75">
      <c r="A68" s="12" t="s">
        <v>53</v>
      </c>
      <c r="B68" s="19" t="s">
        <v>78</v>
      </c>
      <c r="C68" s="19" t="s">
        <v>81</v>
      </c>
      <c r="D68" s="21"/>
      <c r="E68" s="29"/>
      <c r="F68" s="53">
        <f t="shared" si="4"/>
        <v>126.7</v>
      </c>
      <c r="G68" s="53">
        <f t="shared" si="4"/>
        <v>126.7</v>
      </c>
    </row>
    <row r="69" spans="1:7" ht="31.5">
      <c r="A69" s="12" t="s">
        <v>54</v>
      </c>
      <c r="B69" s="19" t="s">
        <v>78</v>
      </c>
      <c r="C69" s="19" t="s">
        <v>81</v>
      </c>
      <c r="D69" s="19">
        <v>9100000000</v>
      </c>
      <c r="E69" s="29"/>
      <c r="F69" s="53">
        <f t="shared" si="4"/>
        <v>126.7</v>
      </c>
      <c r="G69" s="53">
        <f t="shared" si="4"/>
        <v>126.7</v>
      </c>
    </row>
    <row r="70" spans="1:7" ht="47.25">
      <c r="A70" s="12" t="s">
        <v>55</v>
      </c>
      <c r="B70" s="19" t="s">
        <v>78</v>
      </c>
      <c r="C70" s="19" t="s">
        <v>81</v>
      </c>
      <c r="D70" s="19">
        <v>9120060980</v>
      </c>
      <c r="E70" s="29"/>
      <c r="F70" s="50">
        <f t="shared" si="4"/>
        <v>126.7</v>
      </c>
      <c r="G70" s="50">
        <f t="shared" si="4"/>
        <v>126.7</v>
      </c>
    </row>
    <row r="71" spans="1:7" ht="31.5">
      <c r="A71" s="12" t="s">
        <v>51</v>
      </c>
      <c r="B71" s="19" t="s">
        <v>78</v>
      </c>
      <c r="C71" s="19" t="s">
        <v>81</v>
      </c>
      <c r="D71" s="19">
        <v>9120060980</v>
      </c>
      <c r="E71" s="30">
        <v>244</v>
      </c>
      <c r="F71" s="56">
        <v>126.7</v>
      </c>
      <c r="G71" s="56">
        <v>126.7</v>
      </c>
    </row>
    <row r="72" spans="1:7" ht="15.75">
      <c r="A72" s="12" t="s">
        <v>14</v>
      </c>
      <c r="B72" s="19" t="s">
        <v>79</v>
      </c>
      <c r="C72" s="21"/>
      <c r="D72" s="21"/>
      <c r="E72" s="29"/>
      <c r="F72" s="53">
        <f>F73+F78</f>
        <v>212.29999999999998</v>
      </c>
      <c r="G72" s="53">
        <f>G73+G78</f>
        <v>212.29999999999998</v>
      </c>
    </row>
    <row r="73" spans="1:7" ht="15.75">
      <c r="A73" s="12" t="s">
        <v>15</v>
      </c>
      <c r="B73" s="19" t="s">
        <v>79</v>
      </c>
      <c r="C73" s="19" t="s">
        <v>76</v>
      </c>
      <c r="D73" s="21"/>
      <c r="E73" s="29"/>
      <c r="F73" s="53">
        <f t="shared" ref="F73:G76" si="5">F74</f>
        <v>18.399999999999999</v>
      </c>
      <c r="G73" s="53">
        <f t="shared" si="5"/>
        <v>18.399999999999999</v>
      </c>
    </row>
    <row r="74" spans="1:7" ht="31.5">
      <c r="A74" s="12" t="s">
        <v>56</v>
      </c>
      <c r="B74" s="19" t="s">
        <v>79</v>
      </c>
      <c r="C74" s="19" t="s">
        <v>76</v>
      </c>
      <c r="D74" s="19">
        <v>9200000000</v>
      </c>
      <c r="E74" s="29"/>
      <c r="F74" s="53">
        <f t="shared" si="5"/>
        <v>18.399999999999999</v>
      </c>
      <c r="G74" s="53">
        <f t="shared" si="5"/>
        <v>18.399999999999999</v>
      </c>
    </row>
    <row r="75" spans="1:7" ht="31.5">
      <c r="A75" s="12" t="s">
        <v>57</v>
      </c>
      <c r="B75" s="19" t="s">
        <v>79</v>
      </c>
      <c r="C75" s="19" t="s">
        <v>76</v>
      </c>
      <c r="D75" s="19">
        <v>9290000000</v>
      </c>
      <c r="E75" s="29"/>
      <c r="F75" s="53">
        <f t="shared" si="5"/>
        <v>18.399999999999999</v>
      </c>
      <c r="G75" s="53">
        <f t="shared" si="5"/>
        <v>18.399999999999999</v>
      </c>
    </row>
    <row r="76" spans="1:7" ht="31.5">
      <c r="A76" s="12" t="s">
        <v>58</v>
      </c>
      <c r="B76" s="19" t="s">
        <v>79</v>
      </c>
      <c r="C76" s="19" t="s">
        <v>76</v>
      </c>
      <c r="D76" s="19">
        <v>9290018030</v>
      </c>
      <c r="E76" s="29"/>
      <c r="F76" s="53">
        <f t="shared" si="5"/>
        <v>18.399999999999999</v>
      </c>
      <c r="G76" s="53">
        <f t="shared" si="5"/>
        <v>18.399999999999999</v>
      </c>
    </row>
    <row r="77" spans="1:7" ht="31.5">
      <c r="A77" s="12" t="s">
        <v>51</v>
      </c>
      <c r="B77" s="19" t="s">
        <v>79</v>
      </c>
      <c r="C77" s="19" t="s">
        <v>76</v>
      </c>
      <c r="D77" s="19">
        <v>9290018030</v>
      </c>
      <c r="E77" s="30">
        <v>244</v>
      </c>
      <c r="F77" s="56">
        <v>18.399999999999999</v>
      </c>
      <c r="G77" s="56">
        <v>18.399999999999999</v>
      </c>
    </row>
    <row r="78" spans="1:7" ht="15.75">
      <c r="A78" s="12" t="s">
        <v>16</v>
      </c>
      <c r="B78" s="19" t="s">
        <v>79</v>
      </c>
      <c r="C78" s="19" t="s">
        <v>77</v>
      </c>
      <c r="D78" s="21"/>
      <c r="E78" s="29"/>
      <c r="F78" s="50">
        <f>F79</f>
        <v>193.89999999999998</v>
      </c>
      <c r="G78" s="50">
        <f>G79</f>
        <v>193.89999999999998</v>
      </c>
    </row>
    <row r="79" spans="1:7" ht="31.5">
      <c r="A79" s="12" t="s">
        <v>56</v>
      </c>
      <c r="B79" s="19" t="s">
        <v>79</v>
      </c>
      <c r="C79" s="19" t="s">
        <v>77</v>
      </c>
      <c r="D79" s="19">
        <v>9200000000</v>
      </c>
      <c r="E79" s="29"/>
      <c r="F79" s="50">
        <f>F80</f>
        <v>193.89999999999998</v>
      </c>
      <c r="G79" s="50">
        <f>G80</f>
        <v>193.89999999999998</v>
      </c>
    </row>
    <row r="80" spans="1:7" ht="31.5">
      <c r="A80" s="12" t="s">
        <v>57</v>
      </c>
      <c r="B80" s="19" t="s">
        <v>79</v>
      </c>
      <c r="C80" s="19" t="s">
        <v>77</v>
      </c>
      <c r="D80" s="19">
        <v>9290000000</v>
      </c>
      <c r="E80" s="29"/>
      <c r="F80" s="50">
        <f>F82+F84+F86+F88</f>
        <v>193.89999999999998</v>
      </c>
      <c r="G80" s="50">
        <f>G82+G84+G86+G88</f>
        <v>193.89999999999998</v>
      </c>
    </row>
    <row r="81" spans="1:7" ht="31.5">
      <c r="A81" s="12" t="s">
        <v>59</v>
      </c>
      <c r="B81" s="19" t="s">
        <v>79</v>
      </c>
      <c r="C81" s="19" t="s">
        <v>77</v>
      </c>
      <c r="D81" s="19">
        <v>9290018080</v>
      </c>
      <c r="E81" s="29"/>
      <c r="F81" s="50">
        <f>F82</f>
        <v>67.099999999999994</v>
      </c>
      <c r="G81" s="50">
        <f>G82</f>
        <v>67.099999999999994</v>
      </c>
    </row>
    <row r="82" spans="1:7" ht="31.5">
      <c r="A82" s="12" t="s">
        <v>51</v>
      </c>
      <c r="B82" s="19" t="s">
        <v>79</v>
      </c>
      <c r="C82" s="19" t="s">
        <v>77</v>
      </c>
      <c r="D82" s="19">
        <v>9290018080</v>
      </c>
      <c r="E82" s="30">
        <v>244</v>
      </c>
      <c r="F82" s="56">
        <v>67.099999999999994</v>
      </c>
      <c r="G82" s="56">
        <v>67.099999999999994</v>
      </c>
    </row>
    <row r="83" spans="1:7" ht="31.5">
      <c r="A83" s="12" t="s">
        <v>60</v>
      </c>
      <c r="B83" s="19" t="s">
        <v>79</v>
      </c>
      <c r="C83" s="19" t="s">
        <v>77</v>
      </c>
      <c r="D83" s="19">
        <v>9290068040</v>
      </c>
      <c r="E83" s="29"/>
      <c r="F83" s="79">
        <f>F84</f>
        <v>2.5</v>
      </c>
      <c r="G83" s="79">
        <f>G84</f>
        <v>2.5</v>
      </c>
    </row>
    <row r="84" spans="1:7" ht="31.5">
      <c r="A84" s="12" t="s">
        <v>51</v>
      </c>
      <c r="B84" s="19" t="s">
        <v>79</v>
      </c>
      <c r="C84" s="19" t="s">
        <v>77</v>
      </c>
      <c r="D84" s="19">
        <v>9290068040</v>
      </c>
      <c r="E84" s="30">
        <v>244</v>
      </c>
      <c r="F84" s="56">
        <v>2.5</v>
      </c>
      <c r="G84" s="56">
        <v>2.5</v>
      </c>
    </row>
    <row r="85" spans="1:7" ht="31.5">
      <c r="A85" s="12" t="s">
        <v>61</v>
      </c>
      <c r="B85" s="19" t="s">
        <v>79</v>
      </c>
      <c r="C85" s="19" t="s">
        <v>77</v>
      </c>
      <c r="D85" s="19">
        <v>9290068070</v>
      </c>
      <c r="E85" s="29"/>
      <c r="F85" s="50">
        <f>F86</f>
        <v>13.8</v>
      </c>
      <c r="G85" s="50">
        <f>G86</f>
        <v>13.8</v>
      </c>
    </row>
    <row r="86" spans="1:7" ht="31.5">
      <c r="A86" s="12" t="s">
        <v>51</v>
      </c>
      <c r="B86" s="19" t="s">
        <v>79</v>
      </c>
      <c r="C86" s="19" t="s">
        <v>77</v>
      </c>
      <c r="D86" s="19">
        <v>9290068070</v>
      </c>
      <c r="E86" s="30">
        <v>244</v>
      </c>
      <c r="F86" s="56">
        <v>13.8</v>
      </c>
      <c r="G86" s="56">
        <v>13.8</v>
      </c>
    </row>
    <row r="87" spans="1:7" ht="63">
      <c r="A87" s="12" t="s">
        <v>62</v>
      </c>
      <c r="B87" s="19" t="s">
        <v>79</v>
      </c>
      <c r="C87" s="19" t="s">
        <v>77</v>
      </c>
      <c r="D87" s="19">
        <v>9290068090</v>
      </c>
      <c r="E87" s="29"/>
      <c r="F87" s="50">
        <f>F88</f>
        <v>110.5</v>
      </c>
      <c r="G87" s="50">
        <f>G88</f>
        <v>110.5</v>
      </c>
    </row>
    <row r="88" spans="1:7" ht="31.5">
      <c r="A88" s="12" t="s">
        <v>51</v>
      </c>
      <c r="B88" s="19" t="s">
        <v>79</v>
      </c>
      <c r="C88" s="19" t="s">
        <v>77</v>
      </c>
      <c r="D88" s="19">
        <v>9290068090</v>
      </c>
      <c r="E88" s="30">
        <v>244</v>
      </c>
      <c r="F88" s="56">
        <v>110.5</v>
      </c>
      <c r="G88" s="56">
        <v>110.5</v>
      </c>
    </row>
    <row r="89" spans="1:7" ht="15.75">
      <c r="A89" s="12" t="s">
        <v>17</v>
      </c>
      <c r="B89" s="19" t="s">
        <v>80</v>
      </c>
      <c r="C89" s="21"/>
      <c r="D89" s="21"/>
      <c r="E89" s="29"/>
      <c r="F89" s="50">
        <f>F90+F99</f>
        <v>349.2</v>
      </c>
      <c r="G89" s="50">
        <f>G90+G99</f>
        <v>349.2</v>
      </c>
    </row>
    <row r="90" spans="1:7" ht="15.75">
      <c r="A90" s="12" t="s">
        <v>18</v>
      </c>
      <c r="B90" s="19" t="s">
        <v>80</v>
      </c>
      <c r="C90" s="19" t="s">
        <v>75</v>
      </c>
      <c r="D90" s="21"/>
      <c r="E90" s="29"/>
      <c r="F90" s="50">
        <f t="shared" ref="F90:G92" si="6">F91</f>
        <v>314.7</v>
      </c>
      <c r="G90" s="50">
        <f t="shared" si="6"/>
        <v>314.7</v>
      </c>
    </row>
    <row r="91" spans="1:7" ht="47.25">
      <c r="A91" s="12" t="s">
        <v>63</v>
      </c>
      <c r="B91" s="19" t="s">
        <v>80</v>
      </c>
      <c r="C91" s="19" t="s">
        <v>75</v>
      </c>
      <c r="D91" s="19" t="s">
        <v>86</v>
      </c>
      <c r="E91" s="29"/>
      <c r="F91" s="50">
        <f t="shared" si="6"/>
        <v>314.7</v>
      </c>
      <c r="G91" s="50">
        <f t="shared" si="6"/>
        <v>314.7</v>
      </c>
    </row>
    <row r="92" spans="1:7" ht="63">
      <c r="A92" s="12" t="s">
        <v>64</v>
      </c>
      <c r="B92" s="19" t="s">
        <v>80</v>
      </c>
      <c r="C92" s="19" t="s">
        <v>75</v>
      </c>
      <c r="D92" s="19" t="s">
        <v>91</v>
      </c>
      <c r="E92" s="29"/>
      <c r="F92" s="50">
        <f t="shared" si="6"/>
        <v>314.7</v>
      </c>
      <c r="G92" s="50">
        <f t="shared" si="6"/>
        <v>314.7</v>
      </c>
    </row>
    <row r="93" spans="1:7" ht="18.75" customHeight="1">
      <c r="A93" s="12" t="s">
        <v>65</v>
      </c>
      <c r="B93" s="19" t="s">
        <v>80</v>
      </c>
      <c r="C93" s="19" t="s">
        <v>75</v>
      </c>
      <c r="D93" s="19" t="s">
        <v>92</v>
      </c>
      <c r="E93" s="29"/>
      <c r="F93" s="50">
        <f>SUM(F94:F98)</f>
        <v>314.7</v>
      </c>
      <c r="G93" s="50">
        <f>SUM(G94:G98)</f>
        <v>314.7</v>
      </c>
    </row>
    <row r="94" spans="1:7" ht="31.5">
      <c r="A94" s="12" t="s">
        <v>51</v>
      </c>
      <c r="B94" s="19" t="s">
        <v>80</v>
      </c>
      <c r="C94" s="19" t="s">
        <v>75</v>
      </c>
      <c r="D94" s="19" t="s">
        <v>92</v>
      </c>
      <c r="E94" s="30">
        <v>244</v>
      </c>
      <c r="F94" s="56">
        <v>236.3</v>
      </c>
      <c r="G94" s="56">
        <v>236.3</v>
      </c>
    </row>
    <row r="95" spans="1:7" ht="21" customHeight="1">
      <c r="A95" s="12" t="s">
        <v>33</v>
      </c>
      <c r="B95" s="19" t="s">
        <v>80</v>
      </c>
      <c r="C95" s="19" t="s">
        <v>75</v>
      </c>
      <c r="D95" s="19" t="s">
        <v>92</v>
      </c>
      <c r="E95" s="30">
        <v>247</v>
      </c>
      <c r="F95" s="56">
        <v>9</v>
      </c>
      <c r="G95" s="56">
        <v>9</v>
      </c>
    </row>
    <row r="96" spans="1:7" ht="31.5">
      <c r="A96" s="12" t="s">
        <v>34</v>
      </c>
      <c r="B96" s="19" t="s">
        <v>80</v>
      </c>
      <c r="C96" s="19" t="s">
        <v>75</v>
      </c>
      <c r="D96" s="19" t="s">
        <v>92</v>
      </c>
      <c r="E96" s="30">
        <v>851</v>
      </c>
      <c r="F96" s="56">
        <v>65.599999999999994</v>
      </c>
      <c r="G96" s="56">
        <v>65.599999999999994</v>
      </c>
    </row>
    <row r="97" spans="1:7" ht="19.5" customHeight="1">
      <c r="A97" s="12" t="s">
        <v>66</v>
      </c>
      <c r="B97" s="19" t="s">
        <v>80</v>
      </c>
      <c r="C97" s="19" t="s">
        <v>75</v>
      </c>
      <c r="D97" s="19" t="s">
        <v>92</v>
      </c>
      <c r="E97" s="30">
        <v>852</v>
      </c>
      <c r="F97" s="56">
        <v>3.7</v>
      </c>
      <c r="G97" s="56">
        <v>3.7</v>
      </c>
    </row>
    <row r="98" spans="1:7" ht="19.5" customHeight="1">
      <c r="A98" s="12" t="s">
        <v>36</v>
      </c>
      <c r="B98" s="19" t="s">
        <v>80</v>
      </c>
      <c r="C98" s="19" t="s">
        <v>75</v>
      </c>
      <c r="D98" s="19" t="s">
        <v>92</v>
      </c>
      <c r="E98" s="30">
        <v>853</v>
      </c>
      <c r="F98" s="56">
        <v>0.1</v>
      </c>
      <c r="G98" s="56">
        <v>0.1</v>
      </c>
    </row>
    <row r="99" spans="1:7" ht="31.5">
      <c r="A99" s="12" t="s">
        <v>67</v>
      </c>
      <c r="B99" s="19" t="s">
        <v>80</v>
      </c>
      <c r="C99" s="19" t="s">
        <v>78</v>
      </c>
      <c r="D99" s="21"/>
      <c r="E99" s="29"/>
      <c r="F99" s="50">
        <f t="shared" ref="F99:G101" si="7">F100</f>
        <v>34.5</v>
      </c>
      <c r="G99" s="50">
        <f t="shared" si="7"/>
        <v>34.5</v>
      </c>
    </row>
    <row r="100" spans="1:7" ht="15.75">
      <c r="A100" s="12" t="s">
        <v>68</v>
      </c>
      <c r="B100" s="19" t="s">
        <v>80</v>
      </c>
      <c r="C100" s="19" t="s">
        <v>78</v>
      </c>
      <c r="D100" s="19">
        <v>9020000000</v>
      </c>
      <c r="E100" s="29"/>
      <c r="F100" s="50">
        <f t="shared" si="7"/>
        <v>34.5</v>
      </c>
      <c r="G100" s="50">
        <f t="shared" si="7"/>
        <v>34.5</v>
      </c>
    </row>
    <row r="101" spans="1:7" ht="47.25">
      <c r="A101" s="12" t="s">
        <v>69</v>
      </c>
      <c r="B101" s="19" t="s">
        <v>80</v>
      </c>
      <c r="C101" s="19" t="s">
        <v>78</v>
      </c>
      <c r="D101" s="38" t="s">
        <v>126</v>
      </c>
      <c r="E101" s="29"/>
      <c r="F101" s="50">
        <f t="shared" si="7"/>
        <v>34.5</v>
      </c>
      <c r="G101" s="50">
        <f t="shared" si="7"/>
        <v>34.5</v>
      </c>
    </row>
    <row r="102" spans="1:7" ht="31.5">
      <c r="A102" s="12" t="s">
        <v>51</v>
      </c>
      <c r="B102" s="19" t="s">
        <v>80</v>
      </c>
      <c r="C102" s="19" t="s">
        <v>78</v>
      </c>
      <c r="D102" s="38" t="s">
        <v>126</v>
      </c>
      <c r="E102" s="30">
        <v>244</v>
      </c>
      <c r="F102" s="56">
        <v>34.5</v>
      </c>
      <c r="G102" s="56">
        <v>34.5</v>
      </c>
    </row>
    <row r="103" spans="1:7" ht="15.75">
      <c r="A103" s="12" t="s">
        <v>20</v>
      </c>
      <c r="B103" s="19">
        <v>10</v>
      </c>
      <c r="C103" s="21"/>
      <c r="D103" s="21"/>
      <c r="E103" s="29"/>
      <c r="F103" s="54">
        <f t="shared" ref="F103:G106" si="8">F104</f>
        <v>12</v>
      </c>
      <c r="G103" s="54">
        <f t="shared" si="8"/>
        <v>12</v>
      </c>
    </row>
    <row r="104" spans="1:7" ht="15.75">
      <c r="A104" s="12" t="s">
        <v>21</v>
      </c>
      <c r="B104" s="19">
        <v>10</v>
      </c>
      <c r="C104" s="19" t="s">
        <v>75</v>
      </c>
      <c r="D104" s="21"/>
      <c r="E104" s="29"/>
      <c r="F104" s="54">
        <f t="shared" si="8"/>
        <v>12</v>
      </c>
      <c r="G104" s="54">
        <f t="shared" si="8"/>
        <v>12</v>
      </c>
    </row>
    <row r="105" spans="1:7" ht="15" customHeight="1">
      <c r="A105" s="12" t="s">
        <v>70</v>
      </c>
      <c r="B105" s="19">
        <v>10</v>
      </c>
      <c r="C105" s="19" t="s">
        <v>75</v>
      </c>
      <c r="D105" s="19">
        <v>9000000000</v>
      </c>
      <c r="E105" s="29"/>
      <c r="F105" s="54">
        <f t="shared" si="8"/>
        <v>12</v>
      </c>
      <c r="G105" s="54">
        <f t="shared" si="8"/>
        <v>12</v>
      </c>
    </row>
    <row r="106" spans="1:7" ht="15" customHeight="1">
      <c r="A106" s="12" t="s">
        <v>71</v>
      </c>
      <c r="B106" s="19">
        <v>10</v>
      </c>
      <c r="C106" s="19" t="s">
        <v>75</v>
      </c>
      <c r="D106" s="19">
        <v>9040000000</v>
      </c>
      <c r="E106" s="29"/>
      <c r="F106" s="54">
        <f t="shared" si="8"/>
        <v>12</v>
      </c>
      <c r="G106" s="54">
        <f t="shared" si="8"/>
        <v>12</v>
      </c>
    </row>
    <row r="107" spans="1:7" ht="31.5">
      <c r="A107" s="12" t="s">
        <v>72</v>
      </c>
      <c r="B107" s="19">
        <v>10</v>
      </c>
      <c r="C107" s="19" t="s">
        <v>75</v>
      </c>
      <c r="D107" s="19">
        <v>9040066270</v>
      </c>
      <c r="E107" s="29"/>
      <c r="F107" s="54">
        <f>F108</f>
        <v>12</v>
      </c>
      <c r="G107" s="54">
        <f>G108</f>
        <v>12</v>
      </c>
    </row>
    <row r="108" spans="1:7" ht="47.25">
      <c r="A108" s="12" t="s">
        <v>73</v>
      </c>
      <c r="B108" s="19">
        <v>10</v>
      </c>
      <c r="C108" s="19" t="s">
        <v>75</v>
      </c>
      <c r="D108" s="19">
        <v>9040066270</v>
      </c>
      <c r="E108" s="30" t="s">
        <v>123</v>
      </c>
      <c r="F108" s="56">
        <v>12</v>
      </c>
      <c r="G108" s="56">
        <v>12</v>
      </c>
    </row>
    <row r="109" spans="1:7" ht="15.75">
      <c r="A109" s="24" t="s">
        <v>22</v>
      </c>
      <c r="B109" s="26"/>
      <c r="C109" s="26"/>
      <c r="D109" s="26"/>
      <c r="E109" s="32"/>
      <c r="F109" s="55">
        <f>F14+F15+F16+F17+F18+F19+F20+F22+F23+F25+F40+F47+F51+F57+F58+F59+F64+F66+F71+F77+F82+F84+F86+F88+F94+F95+F96+F97+F98+F102+F108+F26+F31+F33+F35+F46+F45</f>
        <v>2102.5</v>
      </c>
      <c r="G109" s="55">
        <f>G14+G15+G16+G17+G18+G19+G20+G22+G23+G25+G40+G47+G51+G57+G58+G59+G64+G66+G71+G77+G82+G84+G86+G88+G94+G95+G96+G97+G98+G102+G108+G26+G31+G33+G35+G46+G45</f>
        <v>2102.5</v>
      </c>
    </row>
    <row r="110" spans="1:7">
      <c r="F110" s="36">
        <f>F103+F89+F72+F67+F60+F52+F9</f>
        <v>2102.5</v>
      </c>
      <c r="G110" s="36">
        <f>G103+G89+G72+G67+G60+G52+G9</f>
        <v>2102.5</v>
      </c>
    </row>
  </sheetData>
  <mergeCells count="5">
    <mergeCell ref="A2:A3"/>
    <mergeCell ref="A4:G4"/>
    <mergeCell ref="C1:G1"/>
    <mergeCell ref="C2:G2"/>
    <mergeCell ref="C3:G3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 2</vt:lpstr>
      <vt:lpstr>прил 3</vt:lpstr>
      <vt:lpstr>прил 4</vt:lpstr>
      <vt:lpstr>'прил 2'!Область_печати</vt:lpstr>
      <vt:lpstr>'прил 3'!Область_печати</vt:lpstr>
      <vt:lpstr>'прил 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Dohod2</dc:creator>
  <cp:lastModifiedBy>Пользователь Windows</cp:lastModifiedBy>
  <cp:lastPrinted>2022-03-21T09:30:58Z</cp:lastPrinted>
  <dcterms:created xsi:type="dcterms:W3CDTF">2021-12-10T02:39:55Z</dcterms:created>
  <dcterms:modified xsi:type="dcterms:W3CDTF">2023-05-17T04:42:55Z</dcterms:modified>
</cp:coreProperties>
</file>